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780" yWindow="-45" windowWidth="15795" windowHeight="11760" tabRatio="767" firstSheet="5" activeTab="10"/>
  </bookViews>
  <sheets>
    <sheet name="memo" sheetId="3" r:id="rId1"/>
    <sheet name="債権者情報登録依頼書入力ｼｰﾄ" sheetId="2" r:id="rId2"/>
    <sheet name="債権者情報印刷" sheetId="1" r:id="rId3"/>
    <sheet name="登録申出書" sheetId="4" r:id="rId4"/>
    <sheet name="債権者情報(様式)" sheetId="5" r:id="rId5"/>
    <sheet name="債権者情報(記載例)" sheetId="7" r:id="rId6"/>
    <sheet name="その他控除債権者口座情報登録依頼書送付書" sheetId="11" r:id="rId7"/>
    <sheet name="その他控除事務手引" sheetId="8" r:id="rId8"/>
    <sheet name="Q＆A" sheetId="9" r:id="rId9"/>
    <sheet name="その他控除報告書（記入例）" sheetId="12" r:id="rId10"/>
    <sheet name="店舗廃止" sheetId="10" r:id="rId11"/>
  </sheets>
  <definedNames>
    <definedName name="_xlnm.Print_Area" localSheetId="6">その他控除債権者口座情報登録依頼書送付書!$A$1:$AE$144</definedName>
    <definedName name="_xlnm.Print_Area" localSheetId="5">'債権者情報(記載例)'!$B$2:$BF$23</definedName>
    <definedName name="_xlnm.Print_Area" localSheetId="4">'債権者情報(様式)'!$B$2:$BF$36</definedName>
    <definedName name="_xlnm.Print_Area" localSheetId="2">債権者情報印刷!$B$2:$BF$36</definedName>
  </definedNames>
  <calcPr calcId="125725"/>
</workbook>
</file>

<file path=xl/calcChain.xml><?xml version="1.0" encoding="utf-8"?>
<calcChain xmlns="http://schemas.openxmlformats.org/spreadsheetml/2006/main">
  <c r="AD52" i="11"/>
  <c r="AB52"/>
  <c r="Z52"/>
  <c r="AD100"/>
  <c r="AB100"/>
  <c r="Z100"/>
  <c r="Y119"/>
  <c r="AC112"/>
  <c r="Z112"/>
  <c r="V112"/>
  <c r="V110"/>
  <c r="V108"/>
  <c r="V106"/>
  <c r="Y71"/>
  <c r="AC64"/>
  <c r="Z64"/>
  <c r="V64"/>
  <c r="V62"/>
  <c r="V60"/>
  <c r="V58"/>
  <c r="B8"/>
  <c r="A140" i="8"/>
  <c r="BD15" i="1" l="1"/>
  <c r="BD16"/>
  <c r="BD17"/>
  <c r="BD18"/>
  <c r="BD19"/>
  <c r="BD20"/>
  <c r="BD21"/>
  <c r="BD22"/>
  <c r="BD23"/>
  <c r="BD24"/>
  <c r="BD25"/>
  <c r="BD26"/>
  <c r="BD14"/>
  <c r="AZ15"/>
  <c r="AZ16"/>
  <c r="AZ17"/>
  <c r="AZ18"/>
  <c r="AZ19"/>
  <c r="AZ20"/>
  <c r="AZ21"/>
  <c r="AZ22"/>
  <c r="AZ23"/>
  <c r="AZ24"/>
  <c r="AZ25"/>
  <c r="AZ26"/>
  <c r="AZ14"/>
  <c r="B15"/>
  <c r="B16"/>
  <c r="B17"/>
  <c r="B18"/>
  <c r="B19"/>
  <c r="B20"/>
  <c r="B21"/>
  <c r="B22"/>
  <c r="B23"/>
  <c r="B24"/>
  <c r="B25"/>
  <c r="B26"/>
  <c r="B14"/>
  <c r="X26"/>
  <c r="X25"/>
  <c r="X24"/>
  <c r="X23"/>
  <c r="X22"/>
  <c r="X21"/>
  <c r="X20"/>
  <c r="X19"/>
  <c r="X18"/>
  <c r="X17"/>
  <c r="X16"/>
  <c r="X15"/>
  <c r="X14"/>
  <c r="E14"/>
  <c r="F14"/>
  <c r="G14"/>
  <c r="H14"/>
  <c r="I14"/>
  <c r="J14"/>
  <c r="K14"/>
  <c r="L14"/>
  <c r="M14"/>
  <c r="N14"/>
  <c r="O14"/>
  <c r="P14"/>
  <c r="Q14"/>
  <c r="R14"/>
  <c r="S14"/>
  <c r="T14"/>
  <c r="U14"/>
  <c r="V14"/>
  <c r="W14"/>
  <c r="Y14"/>
  <c r="Z14"/>
  <c r="AA14"/>
  <c r="AB14"/>
  <c r="AC14"/>
  <c r="AD14"/>
  <c r="AE14"/>
  <c r="AF14"/>
  <c r="AG14"/>
  <c r="AH14"/>
  <c r="AI14"/>
  <c r="AJ14"/>
  <c r="AK14"/>
  <c r="AL14"/>
  <c r="AM14"/>
  <c r="AN14"/>
  <c r="AO14"/>
  <c r="AP14"/>
  <c r="AQ14"/>
  <c r="AR14"/>
  <c r="AS14"/>
  <c r="AT14"/>
  <c r="AU14"/>
  <c r="AV14"/>
  <c r="AW14"/>
  <c r="AX14"/>
  <c r="AY14"/>
  <c r="E15"/>
  <c r="F15"/>
  <c r="G15"/>
  <c r="H15"/>
  <c r="I15"/>
  <c r="J15"/>
  <c r="K15"/>
  <c r="L15"/>
  <c r="M15"/>
  <c r="N15"/>
  <c r="O15"/>
  <c r="P15"/>
  <c r="Q15"/>
  <c r="R15"/>
  <c r="S15"/>
  <c r="T15"/>
  <c r="U15"/>
  <c r="V15"/>
  <c r="W15"/>
  <c r="Y15"/>
  <c r="Z15"/>
  <c r="AA15"/>
  <c r="AB15"/>
  <c r="AC15"/>
  <c r="AD15"/>
  <c r="AE15"/>
  <c r="AF15"/>
  <c r="AG15"/>
  <c r="AH15"/>
  <c r="AI15"/>
  <c r="AJ15"/>
  <c r="AK15"/>
  <c r="AL15"/>
  <c r="AM15"/>
  <c r="AN15"/>
  <c r="AO15"/>
  <c r="AP15"/>
  <c r="AQ15"/>
  <c r="AR15"/>
  <c r="AS15"/>
  <c r="AT15"/>
  <c r="AU15"/>
  <c r="AV15"/>
  <c r="AW15"/>
  <c r="AX15"/>
  <c r="AY15"/>
  <c r="E17"/>
  <c r="F17"/>
  <c r="G17"/>
  <c r="H17"/>
  <c r="I17"/>
  <c r="J17"/>
  <c r="K17"/>
  <c r="L17"/>
  <c r="M17"/>
  <c r="N17"/>
  <c r="O17"/>
  <c r="P17"/>
  <c r="Q17"/>
  <c r="R17"/>
  <c r="S17"/>
  <c r="T17"/>
  <c r="U17"/>
  <c r="V17"/>
  <c r="W17"/>
  <c r="Y17"/>
  <c r="Z17"/>
  <c r="AA17"/>
  <c r="AB17"/>
  <c r="AC17"/>
  <c r="AD17"/>
  <c r="AE17"/>
  <c r="AF17"/>
  <c r="AG17"/>
  <c r="AH17"/>
  <c r="AI17"/>
  <c r="AJ17"/>
  <c r="AK17"/>
  <c r="AL17"/>
  <c r="AM17"/>
  <c r="AN17"/>
  <c r="AO17"/>
  <c r="AP17"/>
  <c r="AQ17"/>
  <c r="AR17"/>
  <c r="AS17"/>
  <c r="AT17"/>
  <c r="AU17"/>
  <c r="AV17"/>
  <c r="AW17"/>
  <c r="AX17"/>
  <c r="AY17"/>
  <c r="E18"/>
  <c r="F18"/>
  <c r="G18"/>
  <c r="H18"/>
  <c r="I18"/>
  <c r="J18"/>
  <c r="K18"/>
  <c r="L18"/>
  <c r="M18"/>
  <c r="N18"/>
  <c r="O18"/>
  <c r="P18"/>
  <c r="Q18"/>
  <c r="R18"/>
  <c r="S18"/>
  <c r="T18"/>
  <c r="U18"/>
  <c r="V18"/>
  <c r="W18"/>
  <c r="Y18"/>
  <c r="Z18"/>
  <c r="AA18"/>
  <c r="AB18"/>
  <c r="AC18"/>
  <c r="AD18"/>
  <c r="AE18"/>
  <c r="AF18"/>
  <c r="AG18"/>
  <c r="AH18"/>
  <c r="AI18"/>
  <c r="AJ18"/>
  <c r="AK18"/>
  <c r="AL18"/>
  <c r="AM18"/>
  <c r="AN18"/>
  <c r="AO18"/>
  <c r="AP18"/>
  <c r="AQ18"/>
  <c r="AR18"/>
  <c r="AS18"/>
  <c r="AT18"/>
  <c r="AU18"/>
  <c r="AV18"/>
  <c r="AW18"/>
  <c r="AX18"/>
  <c r="AY18"/>
  <c r="E19"/>
  <c r="F19"/>
  <c r="G19"/>
  <c r="H19"/>
  <c r="I19"/>
  <c r="J19"/>
  <c r="K19"/>
  <c r="L19"/>
  <c r="M19"/>
  <c r="N19"/>
  <c r="O19"/>
  <c r="P19"/>
  <c r="Q19"/>
  <c r="R19"/>
  <c r="S19"/>
  <c r="T19"/>
  <c r="U19"/>
  <c r="V19"/>
  <c r="W19"/>
  <c r="Y19"/>
  <c r="Z19"/>
  <c r="AA19"/>
  <c r="AB19"/>
  <c r="AC19"/>
  <c r="AD19"/>
  <c r="AE19"/>
  <c r="AF19"/>
  <c r="AG19"/>
  <c r="AH19"/>
  <c r="AI19"/>
  <c r="AJ19"/>
  <c r="AK19"/>
  <c r="AL19"/>
  <c r="AM19"/>
  <c r="AN19"/>
  <c r="AO19"/>
  <c r="AP19"/>
  <c r="AQ19"/>
  <c r="AR19"/>
  <c r="AS19"/>
  <c r="AT19"/>
  <c r="AU19"/>
  <c r="AV19"/>
  <c r="AW19"/>
  <c r="AX19"/>
  <c r="AY19"/>
  <c r="E20"/>
  <c r="F20"/>
  <c r="G20"/>
  <c r="H20"/>
  <c r="I20"/>
  <c r="J20"/>
  <c r="K20"/>
  <c r="L20"/>
  <c r="M20"/>
  <c r="N20"/>
  <c r="O20"/>
  <c r="P20"/>
  <c r="Q20"/>
  <c r="R20"/>
  <c r="S20"/>
  <c r="T20"/>
  <c r="U20"/>
  <c r="V20"/>
  <c r="W20"/>
  <c r="Y20"/>
  <c r="Z20"/>
  <c r="AA20"/>
  <c r="AB20"/>
  <c r="AC20"/>
  <c r="AD20"/>
  <c r="AE20"/>
  <c r="AF20"/>
  <c r="AG20"/>
  <c r="AH20"/>
  <c r="AI20"/>
  <c r="AJ20"/>
  <c r="AK20"/>
  <c r="AL20"/>
  <c r="AM20"/>
  <c r="AN20"/>
  <c r="AO20"/>
  <c r="AP20"/>
  <c r="AQ20"/>
  <c r="AR20"/>
  <c r="AS20"/>
  <c r="AT20"/>
  <c r="AU20"/>
  <c r="AV20"/>
  <c r="AW20"/>
  <c r="AX20"/>
  <c r="AY20"/>
  <c r="E21"/>
  <c r="F21"/>
  <c r="G21"/>
  <c r="H21"/>
  <c r="I21"/>
  <c r="J21"/>
  <c r="K21"/>
  <c r="L21"/>
  <c r="M21"/>
  <c r="N21"/>
  <c r="O21"/>
  <c r="P21"/>
  <c r="Q21"/>
  <c r="R21"/>
  <c r="S21"/>
  <c r="T21"/>
  <c r="U21"/>
  <c r="V21"/>
  <c r="W21"/>
  <c r="Y21"/>
  <c r="Z21"/>
  <c r="AA21"/>
  <c r="AB21"/>
  <c r="AC21"/>
  <c r="AD21"/>
  <c r="AE21"/>
  <c r="AF21"/>
  <c r="AG21"/>
  <c r="AH21"/>
  <c r="AI21"/>
  <c r="AJ21"/>
  <c r="AK21"/>
  <c r="AL21"/>
  <c r="AM21"/>
  <c r="AN21"/>
  <c r="AO21"/>
  <c r="AP21"/>
  <c r="AQ21"/>
  <c r="AR21"/>
  <c r="AS21"/>
  <c r="AT21"/>
  <c r="AU21"/>
  <c r="AV21"/>
  <c r="AW21"/>
  <c r="AX21"/>
  <c r="AY21"/>
  <c r="E22"/>
  <c r="F22"/>
  <c r="G22"/>
  <c r="H22"/>
  <c r="I22"/>
  <c r="J22"/>
  <c r="K22"/>
  <c r="L22"/>
  <c r="M22"/>
  <c r="N22"/>
  <c r="O22"/>
  <c r="P22"/>
  <c r="Q22"/>
  <c r="R22"/>
  <c r="S22"/>
  <c r="T22"/>
  <c r="U22"/>
  <c r="V22"/>
  <c r="W22"/>
  <c r="Y22"/>
  <c r="Z22"/>
  <c r="AA22"/>
  <c r="AB22"/>
  <c r="AC22"/>
  <c r="AD22"/>
  <c r="AE22"/>
  <c r="AF22"/>
  <c r="AG22"/>
  <c r="AH22"/>
  <c r="AI22"/>
  <c r="AJ22"/>
  <c r="AK22"/>
  <c r="AL22"/>
  <c r="AM22"/>
  <c r="AN22"/>
  <c r="AO22"/>
  <c r="AP22"/>
  <c r="AQ22"/>
  <c r="AR22"/>
  <c r="AS22"/>
  <c r="AT22"/>
  <c r="AU22"/>
  <c r="AV22"/>
  <c r="AW22"/>
  <c r="AX22"/>
  <c r="AY22"/>
  <c r="E23"/>
  <c r="F23"/>
  <c r="G23"/>
  <c r="H23"/>
  <c r="I23"/>
  <c r="J23"/>
  <c r="K23"/>
  <c r="L23"/>
  <c r="M23"/>
  <c r="N23"/>
  <c r="O23"/>
  <c r="P23"/>
  <c r="Q23"/>
  <c r="R23"/>
  <c r="S23"/>
  <c r="T23"/>
  <c r="U23"/>
  <c r="V23"/>
  <c r="W23"/>
  <c r="Y23"/>
  <c r="Z23"/>
  <c r="AA23"/>
  <c r="AB23"/>
  <c r="AC23"/>
  <c r="AD23"/>
  <c r="AE23"/>
  <c r="AF23"/>
  <c r="AG23"/>
  <c r="AH23"/>
  <c r="AI23"/>
  <c r="AJ23"/>
  <c r="AK23"/>
  <c r="AL23"/>
  <c r="AM23"/>
  <c r="AN23"/>
  <c r="AO23"/>
  <c r="AP23"/>
  <c r="AQ23"/>
  <c r="AR23"/>
  <c r="AS23"/>
  <c r="AT23"/>
  <c r="AU23"/>
  <c r="AV23"/>
  <c r="AW23"/>
  <c r="AX23"/>
  <c r="AY23"/>
  <c r="E24"/>
  <c r="F24"/>
  <c r="G24"/>
  <c r="H24"/>
  <c r="I24"/>
  <c r="J24"/>
  <c r="K24"/>
  <c r="L24"/>
  <c r="M24"/>
  <c r="N24"/>
  <c r="O24"/>
  <c r="P24"/>
  <c r="Q24"/>
  <c r="R24"/>
  <c r="S24"/>
  <c r="T24"/>
  <c r="U24"/>
  <c r="V24"/>
  <c r="W24"/>
  <c r="Y24"/>
  <c r="Z24"/>
  <c r="AA24"/>
  <c r="AB24"/>
  <c r="AC24"/>
  <c r="AD24"/>
  <c r="AE24"/>
  <c r="AF24"/>
  <c r="AG24"/>
  <c r="AH24"/>
  <c r="AI24"/>
  <c r="AJ24"/>
  <c r="AK24"/>
  <c r="AL24"/>
  <c r="AM24"/>
  <c r="AN24"/>
  <c r="AO24"/>
  <c r="AP24"/>
  <c r="AQ24"/>
  <c r="AR24"/>
  <c r="AS24"/>
  <c r="AT24"/>
  <c r="AU24"/>
  <c r="AV24"/>
  <c r="AW24"/>
  <c r="AX24"/>
  <c r="AY24"/>
  <c r="E25"/>
  <c r="F25"/>
  <c r="G25"/>
  <c r="H25"/>
  <c r="I25"/>
  <c r="J25"/>
  <c r="K25"/>
  <c r="L25"/>
  <c r="M25"/>
  <c r="N25"/>
  <c r="O25"/>
  <c r="P25"/>
  <c r="Q25"/>
  <c r="R25"/>
  <c r="S25"/>
  <c r="T25"/>
  <c r="U25"/>
  <c r="V25"/>
  <c r="W25"/>
  <c r="Y25"/>
  <c r="Z25"/>
  <c r="AA25"/>
  <c r="AB25"/>
  <c r="AC25"/>
  <c r="AD25"/>
  <c r="AE25"/>
  <c r="AF25"/>
  <c r="AG25"/>
  <c r="AH25"/>
  <c r="AI25"/>
  <c r="AJ25"/>
  <c r="AK25"/>
  <c r="AL25"/>
  <c r="AM25"/>
  <c r="AN25"/>
  <c r="AO25"/>
  <c r="AP25"/>
  <c r="AQ25"/>
  <c r="AR25"/>
  <c r="AS25"/>
  <c r="AT25"/>
  <c r="AU25"/>
  <c r="AV25"/>
  <c r="AW25"/>
  <c r="AX25"/>
  <c r="AY25"/>
  <c r="E26"/>
  <c r="F26"/>
  <c r="G26"/>
  <c r="H26"/>
  <c r="I26"/>
  <c r="J26"/>
  <c r="K26"/>
  <c r="L26"/>
  <c r="M26"/>
  <c r="N26"/>
  <c r="O26"/>
  <c r="P26"/>
  <c r="Q26"/>
  <c r="R26"/>
  <c r="S26"/>
  <c r="T26"/>
  <c r="U26"/>
  <c r="V26"/>
  <c r="W26"/>
  <c r="Y26"/>
  <c r="Z26"/>
  <c r="AA26"/>
  <c r="AB26"/>
  <c r="AC26"/>
  <c r="AD26"/>
  <c r="AE26"/>
  <c r="AF26"/>
  <c r="AG26"/>
  <c r="AH26"/>
  <c r="AI26"/>
  <c r="AJ26"/>
  <c r="AK26"/>
  <c r="AL26"/>
  <c r="AM26"/>
  <c r="AN26"/>
  <c r="AO26"/>
  <c r="AP26"/>
  <c r="AQ26"/>
  <c r="AR26"/>
  <c r="AS26"/>
  <c r="AT26"/>
  <c r="AU26"/>
  <c r="AV26"/>
  <c r="AW26"/>
  <c r="AX26"/>
  <c r="AY26"/>
  <c r="AY16"/>
  <c r="AX16"/>
  <c r="AW16"/>
  <c r="AV16"/>
  <c r="AU16"/>
  <c r="AT16"/>
  <c r="AS16"/>
  <c r="AR16"/>
  <c r="AQ16"/>
  <c r="AP16"/>
  <c r="AO16"/>
  <c r="AN16"/>
  <c r="AM16"/>
  <c r="AL16"/>
  <c r="AK16"/>
  <c r="AJ16"/>
  <c r="AI16"/>
  <c r="AH16"/>
  <c r="AG16"/>
  <c r="AF16"/>
  <c r="AE16"/>
  <c r="AD16"/>
  <c r="AC16"/>
  <c r="AB16"/>
  <c r="AA16"/>
  <c r="Z16"/>
  <c r="Y16"/>
  <c r="W16"/>
  <c r="V16"/>
  <c r="U16"/>
  <c r="T16"/>
  <c r="S16"/>
  <c r="R16"/>
  <c r="Q16"/>
  <c r="P16"/>
  <c r="O16"/>
  <c r="N16"/>
  <c r="M16"/>
  <c r="L16"/>
  <c r="K16"/>
  <c r="J16"/>
  <c r="I16"/>
  <c r="H16"/>
  <c r="G16"/>
  <c r="F16"/>
  <c r="E16"/>
  <c r="AH10"/>
  <c r="X10"/>
  <c r="W10"/>
  <c r="V10"/>
  <c r="U10"/>
  <c r="T10"/>
  <c r="S10"/>
  <c r="R10"/>
  <c r="Q10"/>
  <c r="P10"/>
  <c r="O10"/>
  <c r="L10"/>
  <c r="K10"/>
  <c r="J10"/>
  <c r="I10"/>
  <c r="H10"/>
  <c r="G10"/>
  <c r="F10"/>
  <c r="E10"/>
  <c r="D10"/>
  <c r="C10"/>
  <c r="U8"/>
  <c r="T8"/>
  <c r="S8"/>
  <c r="R8"/>
  <c r="Q8"/>
  <c r="P8"/>
  <c r="O8"/>
  <c r="N8"/>
  <c r="M8"/>
  <c r="L8"/>
  <c r="K8"/>
  <c r="H8"/>
  <c r="G8"/>
  <c r="F8"/>
  <c r="E8"/>
  <c r="D8"/>
  <c r="C8"/>
  <c r="AA10"/>
  <c r="AX8"/>
  <c r="AI8"/>
  <c r="X8"/>
  <c r="C8" i="2"/>
</calcChain>
</file>

<file path=xl/sharedStrings.xml><?xml version="1.0" encoding="utf-8"?>
<sst xmlns="http://schemas.openxmlformats.org/spreadsheetml/2006/main" count="1425" uniqueCount="803">
  <si>
    <t>株式会社　鹿児島銀行　御中</t>
    <rPh sb="0" eb="4">
      <t>カブシキガイシャ</t>
    </rPh>
    <rPh sb="5" eb="8">
      <t>カゴシマ</t>
    </rPh>
    <rPh sb="8" eb="10">
      <t>ギンコウ</t>
    </rPh>
    <rPh sb="11" eb="13">
      <t>オンチュウ</t>
    </rPh>
    <phoneticPr fontId="5"/>
  </si>
  <si>
    <t>所属</t>
    <rPh sb="0" eb="2">
      <t>ショゾク</t>
    </rPh>
    <phoneticPr fontId="5"/>
  </si>
  <si>
    <t>所属名</t>
    <rPh sb="0" eb="2">
      <t>ショゾク</t>
    </rPh>
    <rPh sb="2" eb="3">
      <t>メイ</t>
    </rPh>
    <phoneticPr fontId="5"/>
  </si>
  <si>
    <t>開始</t>
    <rPh sb="0" eb="2">
      <t>カイシ</t>
    </rPh>
    <phoneticPr fontId="5"/>
  </si>
  <si>
    <t>振込分より</t>
    <rPh sb="0" eb="2">
      <t>フリコミ</t>
    </rPh>
    <rPh sb="2" eb="3">
      <t>ブン</t>
    </rPh>
    <phoneticPr fontId="5"/>
  </si>
  <si>
    <t>漢字</t>
    <rPh sb="0" eb="2">
      <t>カンジ</t>
    </rPh>
    <phoneticPr fontId="5"/>
  </si>
  <si>
    <t>担当者</t>
    <rPh sb="0" eb="3">
      <t>タントウシャ</t>
    </rPh>
    <phoneticPr fontId="5"/>
  </si>
  <si>
    <t>年月日</t>
    <rPh sb="0" eb="3">
      <t>ネンガッピ</t>
    </rPh>
    <phoneticPr fontId="5"/>
  </si>
  <si>
    <t>電話</t>
    <rPh sb="0" eb="2">
      <t>デンワ</t>
    </rPh>
    <phoneticPr fontId="5"/>
  </si>
  <si>
    <t>媒体</t>
    <rPh sb="0" eb="2">
      <t>バイタイ</t>
    </rPh>
    <phoneticPr fontId="5"/>
  </si>
  <si>
    <t>債権者</t>
    <rPh sb="0" eb="3">
      <t>サイケンシャ</t>
    </rPh>
    <phoneticPr fontId="5"/>
  </si>
  <si>
    <t>番号</t>
    <rPh sb="0" eb="2">
      <t>バンゴウ</t>
    </rPh>
    <phoneticPr fontId="5"/>
  </si>
  <si>
    <t>区分</t>
    <rPh sb="0" eb="2">
      <t>クブン</t>
    </rPh>
    <phoneticPr fontId="5"/>
  </si>
  <si>
    <t>振込区分</t>
    <rPh sb="0" eb="2">
      <t>フリコミ</t>
    </rPh>
    <rPh sb="2" eb="4">
      <t>クブン</t>
    </rPh>
    <phoneticPr fontId="5"/>
  </si>
  <si>
    <t>費目</t>
    <rPh sb="0" eb="2">
      <t>ヒモク</t>
    </rPh>
    <phoneticPr fontId="5"/>
  </si>
  <si>
    <t>項目</t>
    <rPh sb="0" eb="2">
      <t>コウモク</t>
    </rPh>
    <phoneticPr fontId="5"/>
  </si>
  <si>
    <t>金融機関</t>
    <rPh sb="0" eb="2">
      <t>キンユウ</t>
    </rPh>
    <rPh sb="2" eb="4">
      <t>キカン</t>
    </rPh>
    <phoneticPr fontId="5"/>
  </si>
  <si>
    <t>科</t>
    <rPh sb="0" eb="1">
      <t>カ</t>
    </rPh>
    <phoneticPr fontId="5"/>
  </si>
  <si>
    <t>金融機関名</t>
    <rPh sb="0" eb="2">
      <t>キンユウ</t>
    </rPh>
    <rPh sb="2" eb="5">
      <t>キカンメイ</t>
    </rPh>
    <phoneticPr fontId="5"/>
  </si>
  <si>
    <t>支店名</t>
    <rPh sb="0" eb="3">
      <t>シテンメイ</t>
    </rPh>
    <phoneticPr fontId="5"/>
  </si>
  <si>
    <t>目</t>
    <rPh sb="0" eb="1">
      <t>メ</t>
    </rPh>
    <phoneticPr fontId="5"/>
  </si>
  <si>
    <t>記入要領</t>
    <rPh sb="0" eb="2">
      <t>キニュウ</t>
    </rPh>
    <rPh sb="2" eb="4">
      <t>ヨウリョウ</t>
    </rPh>
    <phoneticPr fontId="5"/>
  </si>
  <si>
    <t>所属名漢字</t>
    <rPh sb="0" eb="2">
      <t>ショゾク</t>
    </rPh>
    <rPh sb="2" eb="3">
      <t>メイ</t>
    </rPh>
    <rPh sb="3" eb="5">
      <t>カンジ</t>
    </rPh>
    <phoneticPr fontId="3"/>
  </si>
  <si>
    <t>担当者名</t>
    <rPh sb="0" eb="3">
      <t>タントウシャ</t>
    </rPh>
    <rPh sb="3" eb="4">
      <t>ナ</t>
    </rPh>
    <phoneticPr fontId="3"/>
  </si>
  <si>
    <t>開始年月日</t>
    <rPh sb="0" eb="2">
      <t>カイシ</t>
    </rPh>
    <rPh sb="2" eb="5">
      <t>ネンガッピ</t>
    </rPh>
    <phoneticPr fontId="3"/>
  </si>
  <si>
    <t>ｸﾞﾙｰﾌﾟ区分</t>
    <rPh sb="6" eb="8">
      <t>クブン</t>
    </rPh>
    <phoneticPr fontId="3"/>
  </si>
  <si>
    <t>媒体区分</t>
    <rPh sb="0" eb="2">
      <t>バイタイ</t>
    </rPh>
    <rPh sb="2" eb="4">
      <t>クブン</t>
    </rPh>
    <phoneticPr fontId="3"/>
  </si>
  <si>
    <t>支店</t>
    <rPh sb="0" eb="2">
      <t>シテン</t>
    </rPh>
    <phoneticPr fontId="5"/>
  </si>
  <si>
    <t>費目ｺｰﾄﾞ</t>
    <rPh sb="0" eb="2">
      <t>ヒモク</t>
    </rPh>
    <phoneticPr fontId="3"/>
  </si>
  <si>
    <t>㊞</t>
    <phoneticPr fontId="5"/>
  </si>
  <si>
    <t>0993381234</t>
    <phoneticPr fontId="3"/>
  </si>
  <si>
    <t>電話番号(数字のみ記載）</t>
    <rPh sb="0" eb="2">
      <t>デンワ</t>
    </rPh>
    <rPh sb="2" eb="4">
      <t>バンゴウ</t>
    </rPh>
    <rPh sb="5" eb="7">
      <t>スウジ</t>
    </rPh>
    <rPh sb="9" eb="11">
      <t>キサイ</t>
    </rPh>
    <phoneticPr fontId="3"/>
  </si>
  <si>
    <t>FAX番号（数字のみ記載）</t>
    <rPh sb="3" eb="5">
      <t>バンゴウ</t>
    </rPh>
    <rPh sb="6" eb="8">
      <t>スウジ</t>
    </rPh>
    <rPh sb="10" eb="12">
      <t>キサイ</t>
    </rPh>
    <phoneticPr fontId="3"/>
  </si>
  <si>
    <t>処理</t>
    <rPh sb="0" eb="2">
      <t>ショリ</t>
    </rPh>
    <phoneticPr fontId="5"/>
  </si>
  <si>
    <t>預金口座名義</t>
    <rPh sb="0" eb="1">
      <t>アズカリ</t>
    </rPh>
    <rPh sb="1" eb="2">
      <t>カネ</t>
    </rPh>
    <rPh sb="2" eb="3">
      <t>クチ</t>
    </rPh>
    <rPh sb="3" eb="4">
      <t>ザ</t>
    </rPh>
    <rPh sb="4" eb="5">
      <t>メイ</t>
    </rPh>
    <rPh sb="5" eb="6">
      <t>ギ</t>
    </rPh>
    <phoneticPr fontId="5"/>
  </si>
  <si>
    <t>口座番号</t>
    <rPh sb="0" eb="1">
      <t>クチ</t>
    </rPh>
    <rPh sb="1" eb="2">
      <t>ザ</t>
    </rPh>
    <rPh sb="2" eb="3">
      <t>バン</t>
    </rPh>
    <rPh sb="3" eb="4">
      <t>ゴウ</t>
    </rPh>
    <phoneticPr fontId="5"/>
  </si>
  <si>
    <t>0992965678</t>
    <phoneticPr fontId="3"/>
  </si>
  <si>
    <t>金融機関名（漢字等）</t>
    <rPh sb="0" eb="2">
      <t>キンユウ</t>
    </rPh>
    <rPh sb="2" eb="4">
      <t>キカン</t>
    </rPh>
    <rPh sb="4" eb="5">
      <t>メイ</t>
    </rPh>
    <rPh sb="6" eb="8">
      <t>カンジ</t>
    </rPh>
    <rPh sb="8" eb="9">
      <t>トウ</t>
    </rPh>
    <phoneticPr fontId="3"/>
  </si>
  <si>
    <t>支店名（漢字等）</t>
    <rPh sb="0" eb="3">
      <t>シテンメイ</t>
    </rPh>
    <rPh sb="4" eb="6">
      <t>カンジ</t>
    </rPh>
    <rPh sb="6" eb="7">
      <t>トウ</t>
    </rPh>
    <phoneticPr fontId="3"/>
  </si>
  <si>
    <t>←ハイフンを付けない</t>
    <rPh sb="6" eb="7">
      <t>ツ</t>
    </rPh>
    <phoneticPr fontId="3"/>
  </si>
  <si>
    <t>※黄色の欄にのみ記入</t>
    <rPh sb="1" eb="3">
      <t>キイロ</t>
    </rPh>
    <rPh sb="4" eb="5">
      <t>ラン</t>
    </rPh>
    <rPh sb="8" eb="10">
      <t>キニュウ</t>
    </rPh>
    <phoneticPr fontId="3"/>
  </si>
  <si>
    <t>↓　該当する費目コードの欄にのみ記入！</t>
    <rPh sb="2" eb="4">
      <t>ガイトウ</t>
    </rPh>
    <rPh sb="6" eb="8">
      <t>ヒモク</t>
    </rPh>
    <rPh sb="12" eb="13">
      <t>ラン</t>
    </rPh>
    <rPh sb="16" eb="18">
      <t>キニュウ</t>
    </rPh>
    <phoneticPr fontId="3"/>
  </si>
  <si>
    <t>←記載不要</t>
    <rPh sb="1" eb="3">
      <t>キサイ</t>
    </rPh>
    <rPh sb="3" eb="5">
      <t>フヨウ</t>
    </rPh>
    <phoneticPr fontId="3"/>
  </si>
  <si>
    <t>←提出年月日のみ直接入力！</t>
    <rPh sb="1" eb="3">
      <t>テイシュツ</t>
    </rPh>
    <rPh sb="3" eb="6">
      <t>ネンガッピ</t>
    </rPh>
    <rPh sb="8" eb="10">
      <t>チョクセツ</t>
    </rPh>
    <rPh sb="10" eb="12">
      <t>ニュウリョク</t>
    </rPh>
    <phoneticPr fontId="3"/>
  </si>
  <si>
    <t>ﾐﾅﾐｷｭｳｼｭｳｼﾘﾂｶﾞｯｺｳｷｭｳｼｮｸｾﾝﾀｰ</t>
    <phoneticPr fontId="3"/>
  </si>
  <si>
    <t>００１</t>
    <phoneticPr fontId="3"/>
  </si>
  <si>
    <t>００１２３４５</t>
    <phoneticPr fontId="3"/>
  </si>
  <si>
    <t>南さつま農協</t>
    <rPh sb="0" eb="1">
      <t>ミナミ</t>
    </rPh>
    <rPh sb="4" eb="6">
      <t>ノウキョウ</t>
    </rPh>
    <phoneticPr fontId="3"/>
  </si>
  <si>
    <t>本所</t>
    <rPh sb="0" eb="2">
      <t>ホンショ</t>
    </rPh>
    <phoneticPr fontId="3"/>
  </si>
  <si>
    <t xml:space="preserve"> 数字記入箇所は右詰め残り前０，文字記入箇所は左詰め残り空白（未記入）としてください。（電話・FAX番号は市外局番から）</t>
    <rPh sb="1" eb="3">
      <t>スウジ</t>
    </rPh>
    <rPh sb="3" eb="5">
      <t>キニュウ</t>
    </rPh>
    <rPh sb="5" eb="7">
      <t>カショ</t>
    </rPh>
    <rPh sb="8" eb="9">
      <t>ミギ</t>
    </rPh>
    <rPh sb="9" eb="10">
      <t>ヅ</t>
    </rPh>
    <rPh sb="11" eb="12">
      <t>ノコ</t>
    </rPh>
    <rPh sb="13" eb="14">
      <t>マエ</t>
    </rPh>
    <rPh sb="16" eb="18">
      <t>モジ</t>
    </rPh>
    <rPh sb="18" eb="20">
      <t>キニュウ</t>
    </rPh>
    <rPh sb="20" eb="22">
      <t>カショ</t>
    </rPh>
    <rPh sb="23" eb="25">
      <t>ヒダリヅ</t>
    </rPh>
    <rPh sb="26" eb="27">
      <t>ノコ</t>
    </rPh>
    <rPh sb="28" eb="30">
      <t>クウハク</t>
    </rPh>
    <rPh sb="31" eb="34">
      <t>ミキニュウ</t>
    </rPh>
    <rPh sb="44" eb="46">
      <t>デンワ</t>
    </rPh>
    <rPh sb="50" eb="52">
      <t>バンゴウ</t>
    </rPh>
    <rPh sb="53" eb="55">
      <t>シガイ</t>
    </rPh>
    <rPh sb="55" eb="57">
      <t>キョクバン</t>
    </rPh>
    <phoneticPr fontId="5"/>
  </si>
  <si>
    <r>
      <t xml:space="preserve"> </t>
    </r>
    <r>
      <rPr>
        <b/>
        <sz val="8"/>
        <color indexed="8"/>
        <rFont val="ＭＳ ゴシック"/>
        <family val="3"/>
        <charset val="128"/>
      </rPr>
      <t>所属名カナ</t>
    </r>
    <r>
      <rPr>
        <sz val="8"/>
        <color indexed="8"/>
        <rFont val="ＭＳ ゴシック"/>
        <family val="3"/>
        <charset val="128"/>
      </rPr>
      <t>は，登録内容が債権者口座の通帳に印字されますのでご注意ください。</t>
    </r>
    <rPh sb="1" eb="3">
      <t>ショゾク</t>
    </rPh>
    <rPh sb="3" eb="4">
      <t>メイ</t>
    </rPh>
    <rPh sb="8" eb="10">
      <t>トウロク</t>
    </rPh>
    <rPh sb="10" eb="12">
      <t>ナイヨウ</t>
    </rPh>
    <rPh sb="13" eb="16">
      <t>サイケンシャ</t>
    </rPh>
    <rPh sb="16" eb="18">
      <t>コウザ</t>
    </rPh>
    <rPh sb="19" eb="21">
      <t>ツウチョウ</t>
    </rPh>
    <rPh sb="22" eb="24">
      <t>インジ</t>
    </rPh>
    <rPh sb="31" eb="33">
      <t>チュウイ</t>
    </rPh>
    <phoneticPr fontId="5"/>
  </si>
  <si>
    <r>
      <t xml:space="preserve"> </t>
    </r>
    <r>
      <rPr>
        <b/>
        <sz val="8"/>
        <color indexed="8"/>
        <rFont val="ＭＳ ゴシック"/>
        <family val="3"/>
        <charset val="128"/>
      </rPr>
      <t>グループ区分</t>
    </r>
    <r>
      <rPr>
        <sz val="8"/>
        <color indexed="8"/>
        <rFont val="ＭＳ ゴシック"/>
        <family val="3"/>
        <charset val="128"/>
      </rPr>
      <t>は，グループ区分一覧表等を参照し「１」「２」「３」「４」「５」のいずれかを記入してください。FDで報告する所属は「０」を記入してください。</t>
    </r>
    <rPh sb="5" eb="7">
      <t>クブン</t>
    </rPh>
    <rPh sb="13" eb="15">
      <t>クブン</t>
    </rPh>
    <rPh sb="15" eb="18">
      <t>イチランヒョウ</t>
    </rPh>
    <rPh sb="18" eb="19">
      <t>トウ</t>
    </rPh>
    <rPh sb="20" eb="22">
      <t>サンショウ</t>
    </rPh>
    <rPh sb="44" eb="46">
      <t>キニュウ</t>
    </rPh>
    <rPh sb="56" eb="58">
      <t>ホウコク</t>
    </rPh>
    <rPh sb="60" eb="62">
      <t>ショゾク</t>
    </rPh>
    <rPh sb="67" eb="69">
      <t>キニュウ</t>
    </rPh>
    <phoneticPr fontId="5"/>
  </si>
  <si>
    <r>
      <t xml:space="preserve"> </t>
    </r>
    <r>
      <rPr>
        <b/>
        <sz val="8"/>
        <color indexed="8"/>
        <rFont val="ＭＳ ゴシック"/>
        <family val="3"/>
        <charset val="128"/>
      </rPr>
      <t>媒体区分</t>
    </r>
    <r>
      <rPr>
        <sz val="8"/>
        <color indexed="8"/>
        <rFont val="ＭＳ ゴシック"/>
        <family val="3"/>
        <charset val="128"/>
      </rPr>
      <t>は，FD「１」FAX「２」帳票送付「３」を記入してください。</t>
    </r>
    <rPh sb="1" eb="3">
      <t>バイタイ</t>
    </rPh>
    <rPh sb="3" eb="5">
      <t>クブン</t>
    </rPh>
    <rPh sb="18" eb="20">
      <t>チョウヒョウ</t>
    </rPh>
    <rPh sb="20" eb="22">
      <t>ソウフ</t>
    </rPh>
    <rPh sb="26" eb="28">
      <t>キニュウ</t>
    </rPh>
    <phoneticPr fontId="5"/>
  </si>
  <si>
    <r>
      <t xml:space="preserve"> </t>
    </r>
    <r>
      <rPr>
        <b/>
        <sz val="8"/>
        <color indexed="8"/>
        <rFont val="ＭＳ ゴシック"/>
        <family val="3"/>
        <charset val="128"/>
      </rPr>
      <t>処理区分</t>
    </r>
    <r>
      <rPr>
        <sz val="8"/>
        <color indexed="8"/>
        <rFont val="ＭＳ ゴシック"/>
        <family val="3"/>
        <charset val="128"/>
      </rPr>
      <t>は，新規追加「１」変更「２」削除「３」を記入してください。設定済費目に対する新規追加，未設定費目に対する変更・削除のご報告はエラーとなりますのでご注意ください。</t>
    </r>
    <rPh sb="1" eb="3">
      <t>ショリ</t>
    </rPh>
    <rPh sb="3" eb="5">
      <t>クブン</t>
    </rPh>
    <rPh sb="7" eb="9">
      <t>シンキ</t>
    </rPh>
    <rPh sb="9" eb="11">
      <t>ツイカ</t>
    </rPh>
    <rPh sb="14" eb="16">
      <t>ヘンコウ</t>
    </rPh>
    <rPh sb="19" eb="21">
      <t>サクジョ</t>
    </rPh>
    <rPh sb="25" eb="27">
      <t>キニュウ</t>
    </rPh>
    <rPh sb="34" eb="36">
      <t>セッテイ</t>
    </rPh>
    <rPh sb="36" eb="37">
      <t>ズ</t>
    </rPh>
    <rPh sb="37" eb="39">
      <t>ヒモク</t>
    </rPh>
    <rPh sb="40" eb="41">
      <t>タイ</t>
    </rPh>
    <rPh sb="43" eb="45">
      <t>シンキ</t>
    </rPh>
    <rPh sb="45" eb="47">
      <t>ツイカ</t>
    </rPh>
    <rPh sb="48" eb="51">
      <t>ミセッテイ</t>
    </rPh>
    <rPh sb="51" eb="53">
      <t>ヒモク</t>
    </rPh>
    <rPh sb="54" eb="55">
      <t>タイ</t>
    </rPh>
    <rPh sb="57" eb="59">
      <t>ヘンコウ</t>
    </rPh>
    <rPh sb="60" eb="62">
      <t>サクジョ</t>
    </rPh>
    <rPh sb="64" eb="66">
      <t>ホウコク</t>
    </rPh>
    <rPh sb="78" eb="80">
      <t>チュウイ</t>
    </rPh>
    <phoneticPr fontId="5"/>
  </si>
  <si>
    <r>
      <t xml:space="preserve"> </t>
    </r>
    <r>
      <rPr>
        <b/>
        <sz val="8"/>
        <color indexed="8"/>
        <rFont val="ＭＳ ゴシック"/>
        <family val="3"/>
        <charset val="128"/>
      </rPr>
      <t>項目コード</t>
    </r>
    <r>
      <rPr>
        <sz val="8"/>
        <color indexed="8"/>
        <rFont val="ＭＳ ゴシック"/>
        <family val="3"/>
        <charset val="128"/>
      </rPr>
      <t>は，１から５０までの所定のコードをご記入ください。</t>
    </r>
    <rPh sb="1" eb="3">
      <t>コウモク</t>
    </rPh>
    <rPh sb="16" eb="18">
      <t>ショテイ</t>
    </rPh>
    <rPh sb="24" eb="26">
      <t>キニュウ</t>
    </rPh>
    <phoneticPr fontId="5"/>
  </si>
  <si>
    <r>
      <t xml:space="preserve"> </t>
    </r>
    <r>
      <rPr>
        <b/>
        <sz val="8"/>
        <color indexed="8"/>
        <rFont val="ＭＳ ゴシック"/>
        <family val="3"/>
        <charset val="128"/>
      </rPr>
      <t>科目</t>
    </r>
    <r>
      <rPr>
        <sz val="8"/>
        <color indexed="8"/>
        <rFont val="ＭＳ ゴシック"/>
        <family val="3"/>
        <charset val="128"/>
      </rPr>
      <t>は，普通預金「１」当座預金「２」を記入してください。</t>
    </r>
    <rPh sb="1" eb="3">
      <t>カモク</t>
    </rPh>
    <rPh sb="5" eb="7">
      <t>フツウ</t>
    </rPh>
    <rPh sb="7" eb="9">
      <t>ヨキン</t>
    </rPh>
    <rPh sb="12" eb="14">
      <t>トウザ</t>
    </rPh>
    <rPh sb="14" eb="16">
      <t>ヨキン</t>
    </rPh>
    <rPh sb="20" eb="22">
      <t>キニュウ</t>
    </rPh>
    <phoneticPr fontId="5"/>
  </si>
  <si>
    <r>
      <t xml:space="preserve"> </t>
    </r>
    <r>
      <rPr>
        <b/>
        <sz val="8"/>
        <color indexed="8"/>
        <rFont val="ＭＳ ゴシック"/>
        <family val="3"/>
        <charset val="128"/>
      </rPr>
      <t>預金口座名義</t>
    </r>
    <r>
      <rPr>
        <sz val="8"/>
        <color indexed="8"/>
        <rFont val="ＭＳ ゴシック"/>
        <family val="3"/>
        <charset val="128"/>
      </rPr>
      <t>は，債権者にご照会の上正確にご記入ください。鹿児島銀行の口座については代表者名は省略できます。また代表者変更時に本依頼書を提出する必要はございません。</t>
    </r>
    <rPh sb="1" eb="3">
      <t>ヨキン</t>
    </rPh>
    <rPh sb="3" eb="5">
      <t>コウザ</t>
    </rPh>
    <rPh sb="5" eb="7">
      <t>メイギ</t>
    </rPh>
    <rPh sb="9" eb="12">
      <t>サイケンシャ</t>
    </rPh>
    <rPh sb="14" eb="16">
      <t>ショウカイ</t>
    </rPh>
    <rPh sb="17" eb="18">
      <t>ウエ</t>
    </rPh>
    <rPh sb="18" eb="20">
      <t>セイカク</t>
    </rPh>
    <rPh sb="22" eb="24">
      <t>キニュウ</t>
    </rPh>
    <rPh sb="29" eb="32">
      <t>カゴシマ</t>
    </rPh>
    <rPh sb="32" eb="34">
      <t>ギンコウ</t>
    </rPh>
    <rPh sb="35" eb="37">
      <t>コウザ</t>
    </rPh>
    <rPh sb="42" eb="45">
      <t>ダイヒョウシャ</t>
    </rPh>
    <rPh sb="45" eb="46">
      <t>メイ</t>
    </rPh>
    <rPh sb="47" eb="49">
      <t>ショウリャク</t>
    </rPh>
    <rPh sb="56" eb="59">
      <t>ダイヒョウシャ</t>
    </rPh>
    <rPh sb="59" eb="62">
      <t>ヘンコウジ</t>
    </rPh>
    <rPh sb="63" eb="64">
      <t>ホン</t>
    </rPh>
    <rPh sb="64" eb="67">
      <t>イライショ</t>
    </rPh>
    <rPh sb="68" eb="70">
      <t>テイシュツ</t>
    </rPh>
    <rPh sb="72" eb="74">
      <t>ヒツヨウ</t>
    </rPh>
    <phoneticPr fontId="5"/>
  </si>
  <si>
    <t>所属コード</t>
    <rPh sb="0" eb="2">
      <t>ショゾク</t>
    </rPh>
    <phoneticPr fontId="3"/>
  </si>
  <si>
    <t>制作開始，終了</t>
    <rPh sb="0" eb="2">
      <t>セイサク</t>
    </rPh>
    <rPh sb="2" eb="4">
      <t>カイシ</t>
    </rPh>
    <rPh sb="5" eb="7">
      <t>シュウリョウ</t>
    </rPh>
    <phoneticPr fontId="3"/>
  </si>
  <si>
    <t>←登録内容が債権者口座の通帳に印字される。</t>
    <phoneticPr fontId="3"/>
  </si>
  <si>
    <t>※印刷範囲指定済</t>
    <rPh sb="1" eb="3">
      <t>インサツ</t>
    </rPh>
    <rPh sb="3" eb="5">
      <t>ハンイ</t>
    </rPh>
    <rPh sb="5" eb="7">
      <t>シテイ</t>
    </rPh>
    <rPh sb="7" eb="8">
      <t>ズ</t>
    </rPh>
    <phoneticPr fontId="3"/>
  </si>
  <si>
    <t>親和会Ａ</t>
    <rPh sb="0" eb="3">
      <t>シンワカイ</t>
    </rPh>
    <phoneticPr fontId="3"/>
  </si>
  <si>
    <t>親和会Ｂ</t>
    <rPh sb="0" eb="3">
      <t>シンワカイ</t>
    </rPh>
    <phoneticPr fontId="3"/>
  </si>
  <si>
    <t>独身会費</t>
    <rPh sb="0" eb="2">
      <t>ドクシン</t>
    </rPh>
    <rPh sb="2" eb="4">
      <t>カイヒ</t>
    </rPh>
    <phoneticPr fontId="3"/>
  </si>
  <si>
    <t>部課長会費</t>
    <rPh sb="0" eb="3">
      <t>ブカチョウ</t>
    </rPh>
    <rPh sb="3" eb="5">
      <t>カイヒ</t>
    </rPh>
    <phoneticPr fontId="3"/>
  </si>
  <si>
    <t>部長会費</t>
    <rPh sb="0" eb="2">
      <t>ブチョウ</t>
    </rPh>
    <rPh sb="2" eb="4">
      <t>カイヒ</t>
    </rPh>
    <phoneticPr fontId="3"/>
  </si>
  <si>
    <t>課長会費</t>
    <rPh sb="0" eb="2">
      <t>カチョウ</t>
    </rPh>
    <rPh sb="2" eb="4">
      <t>カイヒ</t>
    </rPh>
    <phoneticPr fontId="3"/>
  </si>
  <si>
    <t>補佐会費</t>
    <rPh sb="0" eb="2">
      <t>ホサ</t>
    </rPh>
    <rPh sb="2" eb="4">
      <t>カイヒ</t>
    </rPh>
    <phoneticPr fontId="3"/>
  </si>
  <si>
    <t>係長会費</t>
    <rPh sb="0" eb="2">
      <t>カカリチョウ</t>
    </rPh>
    <rPh sb="2" eb="4">
      <t>カイヒ</t>
    </rPh>
    <phoneticPr fontId="3"/>
  </si>
  <si>
    <t>係会費</t>
    <rPh sb="0" eb="1">
      <t>カカリ</t>
    </rPh>
    <rPh sb="1" eb="3">
      <t>カイヒ</t>
    </rPh>
    <phoneticPr fontId="3"/>
  </si>
  <si>
    <t>その他会費</t>
    <rPh sb="2" eb="3">
      <t>タ</t>
    </rPh>
    <rPh sb="3" eb="5">
      <t>カイヒ</t>
    </rPh>
    <phoneticPr fontId="3"/>
  </si>
  <si>
    <t>部会費Ａ</t>
    <rPh sb="0" eb="2">
      <t>ブカイ</t>
    </rPh>
    <rPh sb="2" eb="3">
      <t>ヒ</t>
    </rPh>
    <phoneticPr fontId="3"/>
  </si>
  <si>
    <t>部会費B</t>
    <rPh sb="0" eb="2">
      <t>ブカイ</t>
    </rPh>
    <rPh sb="2" eb="3">
      <t>ヒ</t>
    </rPh>
    <phoneticPr fontId="3"/>
  </si>
  <si>
    <t>書籍代Ａ</t>
    <rPh sb="0" eb="3">
      <t>ショセキダイ</t>
    </rPh>
    <phoneticPr fontId="3"/>
  </si>
  <si>
    <t>書籍代Ｂ</t>
    <rPh sb="0" eb="3">
      <t>ショセキダイ</t>
    </rPh>
    <phoneticPr fontId="3"/>
  </si>
  <si>
    <t>寮費Ａ</t>
    <rPh sb="0" eb="2">
      <t>リョウヒ</t>
    </rPh>
    <phoneticPr fontId="3"/>
  </si>
  <si>
    <t>寮費B</t>
    <rPh sb="0" eb="2">
      <t>リョウヒ</t>
    </rPh>
    <phoneticPr fontId="3"/>
  </si>
  <si>
    <t>公舎費</t>
    <rPh sb="0" eb="2">
      <t>コウシャ</t>
    </rPh>
    <rPh sb="2" eb="3">
      <t>ヒ</t>
    </rPh>
    <phoneticPr fontId="3"/>
  </si>
  <si>
    <t>簡易保険</t>
    <rPh sb="0" eb="2">
      <t>カンイ</t>
    </rPh>
    <rPh sb="2" eb="4">
      <t>ホケン</t>
    </rPh>
    <phoneticPr fontId="3"/>
  </si>
  <si>
    <t>旅費積立</t>
    <rPh sb="0" eb="2">
      <t>リョヒ</t>
    </rPh>
    <rPh sb="2" eb="4">
      <t>ツミタテ</t>
    </rPh>
    <phoneticPr fontId="3"/>
  </si>
  <si>
    <t>返済金</t>
    <rPh sb="0" eb="3">
      <t>ヘンサイキン</t>
    </rPh>
    <phoneticPr fontId="3"/>
  </si>
  <si>
    <t>幹部会費Ａ</t>
    <rPh sb="0" eb="3">
      <t>カンブカイ</t>
    </rPh>
    <rPh sb="3" eb="4">
      <t>ヒ</t>
    </rPh>
    <phoneticPr fontId="3"/>
  </si>
  <si>
    <t>幹部会費Ｂ</t>
    <rPh sb="0" eb="3">
      <t>カンブカイ</t>
    </rPh>
    <rPh sb="3" eb="4">
      <t>ヒ</t>
    </rPh>
    <phoneticPr fontId="3"/>
  </si>
  <si>
    <t>茶代</t>
    <rPh sb="0" eb="2">
      <t>チャダイ</t>
    </rPh>
    <phoneticPr fontId="3"/>
  </si>
  <si>
    <t>電話代</t>
    <rPh sb="0" eb="3">
      <t>デンワダイ</t>
    </rPh>
    <phoneticPr fontId="3"/>
  </si>
  <si>
    <t>給食費</t>
    <rPh sb="0" eb="3">
      <t>キュウショクヒ</t>
    </rPh>
    <phoneticPr fontId="3"/>
  </si>
  <si>
    <t>共済貯金</t>
    <rPh sb="0" eb="2">
      <t>キョウサイ</t>
    </rPh>
    <rPh sb="2" eb="4">
      <t>チョキン</t>
    </rPh>
    <phoneticPr fontId="3"/>
  </si>
  <si>
    <t>社会保険料</t>
    <rPh sb="0" eb="2">
      <t>シャカイ</t>
    </rPh>
    <rPh sb="2" eb="5">
      <t>ホケンリョウ</t>
    </rPh>
    <phoneticPr fontId="3"/>
  </si>
  <si>
    <t>保険料Ａ</t>
    <rPh sb="0" eb="3">
      <t>ホケンリョウ</t>
    </rPh>
    <phoneticPr fontId="3"/>
  </si>
  <si>
    <t>保険料Ｂ</t>
    <rPh sb="0" eb="3">
      <t>ホケンリョウ</t>
    </rPh>
    <phoneticPr fontId="3"/>
  </si>
  <si>
    <t>保険料Ｃ</t>
    <rPh sb="0" eb="3">
      <t>ホケンリョウ</t>
    </rPh>
    <phoneticPr fontId="3"/>
  </si>
  <si>
    <t>ＰＴＡ会費</t>
    <rPh sb="3" eb="5">
      <t>カイヒ</t>
    </rPh>
    <phoneticPr fontId="3"/>
  </si>
  <si>
    <t>クラブ費</t>
    <rPh sb="3" eb="4">
      <t>ヒ</t>
    </rPh>
    <phoneticPr fontId="3"/>
  </si>
  <si>
    <t>諸費１</t>
    <rPh sb="0" eb="2">
      <t>ショヒ</t>
    </rPh>
    <phoneticPr fontId="3"/>
  </si>
  <si>
    <t>諸費２</t>
    <rPh sb="0" eb="2">
      <t>ショヒ</t>
    </rPh>
    <phoneticPr fontId="3"/>
  </si>
  <si>
    <t>諸費3</t>
    <rPh sb="0" eb="2">
      <t>ショヒ</t>
    </rPh>
    <phoneticPr fontId="3"/>
  </si>
  <si>
    <t>諸費4</t>
    <rPh sb="0" eb="2">
      <t>ショヒ</t>
    </rPh>
    <phoneticPr fontId="3"/>
  </si>
  <si>
    <t>諸費5</t>
    <rPh sb="0" eb="2">
      <t>ショヒ</t>
    </rPh>
    <phoneticPr fontId="3"/>
  </si>
  <si>
    <t>諸費6</t>
    <rPh sb="0" eb="2">
      <t>ショヒ</t>
    </rPh>
    <phoneticPr fontId="3"/>
  </si>
  <si>
    <t>諸費7</t>
    <rPh sb="0" eb="2">
      <t>ショヒ</t>
    </rPh>
    <phoneticPr fontId="3"/>
  </si>
  <si>
    <t>諸費8</t>
    <rPh sb="0" eb="2">
      <t>ショヒ</t>
    </rPh>
    <phoneticPr fontId="3"/>
  </si>
  <si>
    <t>諸費9</t>
    <rPh sb="0" eb="2">
      <t>ショヒ</t>
    </rPh>
    <phoneticPr fontId="3"/>
  </si>
  <si>
    <t>諸費10</t>
    <rPh sb="0" eb="2">
      <t>ショヒ</t>
    </rPh>
    <phoneticPr fontId="3"/>
  </si>
  <si>
    <t>諸費11</t>
    <rPh sb="0" eb="2">
      <t>ショヒ</t>
    </rPh>
    <phoneticPr fontId="3"/>
  </si>
  <si>
    <t>諸費12</t>
    <rPh sb="0" eb="2">
      <t>ショヒ</t>
    </rPh>
    <phoneticPr fontId="3"/>
  </si>
  <si>
    <t>諸費13</t>
    <rPh sb="0" eb="2">
      <t>ショヒ</t>
    </rPh>
    <phoneticPr fontId="3"/>
  </si>
  <si>
    <t>諸費14</t>
    <rPh sb="0" eb="2">
      <t>ショヒ</t>
    </rPh>
    <phoneticPr fontId="3"/>
  </si>
  <si>
    <t>生協</t>
    <rPh sb="0" eb="2">
      <t>セイキョウ</t>
    </rPh>
    <phoneticPr fontId="3"/>
  </si>
  <si>
    <t>労金</t>
    <rPh sb="0" eb="2">
      <t>ロウキン</t>
    </rPh>
    <phoneticPr fontId="3"/>
  </si>
  <si>
    <t>組合費</t>
    <rPh sb="0" eb="3">
      <t>クミアイヒ</t>
    </rPh>
    <phoneticPr fontId="3"/>
  </si>
  <si>
    <t>その他</t>
    <rPh sb="2" eb="3">
      <t>タ</t>
    </rPh>
    <phoneticPr fontId="3"/>
  </si>
  <si>
    <t>項</t>
    <rPh sb="0" eb="1">
      <t>ウナジ</t>
    </rPh>
    <phoneticPr fontId="3"/>
  </si>
  <si>
    <t>目</t>
    <rPh sb="0" eb="1">
      <t>メ</t>
    </rPh>
    <phoneticPr fontId="3"/>
  </si>
  <si>
    <t>コ</t>
    <phoneticPr fontId="3"/>
  </si>
  <si>
    <t>ー</t>
    <phoneticPr fontId="3"/>
  </si>
  <si>
    <t>ド</t>
    <phoneticPr fontId="3"/>
  </si>
  <si>
    <t>表</t>
    <rPh sb="0" eb="1">
      <t>ヒョウ</t>
    </rPh>
    <phoneticPr fontId="3"/>
  </si>
  <si>
    <t>９２５７</t>
    <phoneticPr fontId="3"/>
  </si>
  <si>
    <t>お日様小学校</t>
    <rPh sb="1" eb="3">
      <t>ヒサマ</t>
    </rPh>
    <rPh sb="3" eb="6">
      <t>ショウガッコウ</t>
    </rPh>
    <phoneticPr fontId="3"/>
  </si>
  <si>
    <t>←桁数は，頭部に｢0｣を付けて調整！</t>
    <rPh sb="1" eb="3">
      <t>ケタスウ</t>
    </rPh>
    <rPh sb="5" eb="7">
      <t>トウブ</t>
    </rPh>
    <rPh sb="12" eb="13">
      <t>ツ</t>
    </rPh>
    <rPh sb="15" eb="17">
      <t>チョウセイ</t>
    </rPh>
    <phoneticPr fontId="3"/>
  </si>
  <si>
    <t>三浦涼介</t>
    <rPh sb="0" eb="2">
      <t>ミウラ</t>
    </rPh>
    <rPh sb="2" eb="3">
      <t>スズ</t>
    </rPh>
    <rPh sb="3" eb="4">
      <t>スケ</t>
    </rPh>
    <phoneticPr fontId="3"/>
  </si>
  <si>
    <t>※　口座名義欄　：　鹿銀口座の場合：代表者名の省略可能，代表者名変更の場合は提出不要。　　鹿銀以外の場合：代表者名まで記入，代表者名変更は提出要。</t>
    <rPh sb="2" eb="4">
      <t>コウザ</t>
    </rPh>
    <rPh sb="4" eb="6">
      <t>メイギ</t>
    </rPh>
    <rPh sb="6" eb="7">
      <t>ラン</t>
    </rPh>
    <phoneticPr fontId="3"/>
  </si>
  <si>
    <t>その他控除債権者口座情報登録依頼書</t>
    <phoneticPr fontId="3"/>
  </si>
  <si>
    <t>媒体区分欄削除，項目コード表追加，金融機関コードの書式変更，その他書式変更</t>
    <rPh sb="0" eb="2">
      <t>バイタイ</t>
    </rPh>
    <rPh sb="2" eb="4">
      <t>クブン</t>
    </rPh>
    <rPh sb="4" eb="5">
      <t>ラン</t>
    </rPh>
    <rPh sb="5" eb="7">
      <t>サクジョ</t>
    </rPh>
    <rPh sb="8" eb="10">
      <t>コウモク</t>
    </rPh>
    <rPh sb="13" eb="14">
      <t>ヒョウ</t>
    </rPh>
    <rPh sb="14" eb="16">
      <t>ツイカ</t>
    </rPh>
    <rPh sb="17" eb="19">
      <t>キンユウ</t>
    </rPh>
    <rPh sb="19" eb="21">
      <t>キカン</t>
    </rPh>
    <rPh sb="25" eb="27">
      <t>ショシキ</t>
    </rPh>
    <rPh sb="27" eb="29">
      <t>ヘンコウ</t>
    </rPh>
    <rPh sb="32" eb="33">
      <t>タ</t>
    </rPh>
    <rPh sb="33" eb="35">
      <t>ショシキ</t>
    </rPh>
    <rPh sb="35" eb="37">
      <t>ヘンコウ</t>
    </rPh>
    <phoneticPr fontId="3"/>
  </si>
  <si>
    <t>コード</t>
    <phoneticPr fontId="5"/>
  </si>
  <si>
    <t>カナ</t>
    <phoneticPr fontId="5"/>
  </si>
  <si>
    <t>グループ</t>
    <phoneticPr fontId="5"/>
  </si>
  <si>
    <t>FAX</t>
    <phoneticPr fontId="5"/>
  </si>
  <si>
    <t>ｺｰﾄﾞ</t>
    <phoneticPr fontId="5"/>
  </si>
  <si>
    <t>25</t>
    <phoneticPr fontId="3"/>
  </si>
  <si>
    <t>ｵﾋｻﾏｼｮｳ</t>
    <phoneticPr fontId="3"/>
  </si>
  <si>
    <r>
      <t xml:space="preserve"> </t>
    </r>
    <r>
      <rPr>
        <b/>
        <sz val="8"/>
        <color indexed="8"/>
        <rFont val="ＭＳ ゴシック"/>
        <family val="3"/>
        <charset val="128"/>
      </rPr>
      <t>債権者振込区分</t>
    </r>
    <r>
      <rPr>
        <sz val="8"/>
        <color indexed="8"/>
        <rFont val="ＭＳ ゴシック"/>
        <family val="3"/>
        <charset val="128"/>
      </rPr>
      <t>は，直接債権者口座に振込む場合は「０」をそうでない場合は「１」をご記入ください。</t>
    </r>
    <rPh sb="1" eb="4">
      <t>サイケンシャ</t>
    </rPh>
    <rPh sb="4" eb="6">
      <t>フリコミ</t>
    </rPh>
    <rPh sb="6" eb="8">
      <t>クブン</t>
    </rPh>
    <rPh sb="10" eb="12">
      <t>チョクセツ</t>
    </rPh>
    <rPh sb="12" eb="15">
      <t>サイケンシャ</t>
    </rPh>
    <rPh sb="15" eb="17">
      <t>コウザ</t>
    </rPh>
    <rPh sb="18" eb="19">
      <t>フ</t>
    </rPh>
    <rPh sb="19" eb="20">
      <t>コ</t>
    </rPh>
    <rPh sb="21" eb="23">
      <t>バアイ</t>
    </rPh>
    <rPh sb="33" eb="35">
      <t>バアイ</t>
    </rPh>
    <rPh sb="41" eb="43">
      <t>キニュウ</t>
    </rPh>
    <phoneticPr fontId="5"/>
  </si>
  <si>
    <t>平成</t>
    <rPh sb="0" eb="2">
      <t>ヘイセイ</t>
    </rPh>
    <phoneticPr fontId="31"/>
  </si>
  <si>
    <t>年</t>
    <rPh sb="0" eb="1">
      <t>ネン</t>
    </rPh>
    <phoneticPr fontId="3"/>
  </si>
  <si>
    <t>月</t>
    <rPh sb="0" eb="1">
      <t>ガツ</t>
    </rPh>
    <phoneticPr fontId="31"/>
  </si>
  <si>
    <t>日</t>
    <rPh sb="0" eb="1">
      <t>ニチ</t>
    </rPh>
    <phoneticPr fontId="3"/>
  </si>
  <si>
    <t>殿</t>
    <rPh sb="0" eb="1">
      <t>ドノ</t>
    </rPh>
    <phoneticPr fontId="31"/>
  </si>
  <si>
    <t>その他控除債権者口座情報登録（変更・抹消）申出書</t>
    <rPh sb="2" eb="3">
      <t>タ</t>
    </rPh>
    <rPh sb="3" eb="5">
      <t>コウジョ</t>
    </rPh>
    <rPh sb="5" eb="8">
      <t>サイケンシャ</t>
    </rPh>
    <rPh sb="8" eb="10">
      <t>コウザ</t>
    </rPh>
    <rPh sb="10" eb="12">
      <t>ジョウホウ</t>
    </rPh>
    <rPh sb="12" eb="14">
      <t>トウロク</t>
    </rPh>
    <rPh sb="15" eb="17">
      <t>ヘンコウ</t>
    </rPh>
    <rPh sb="18" eb="20">
      <t>マッショウ</t>
    </rPh>
    <rPh sb="21" eb="24">
      <t>モウシデショ</t>
    </rPh>
    <phoneticPr fontId="31"/>
  </si>
  <si>
    <t>債権者名</t>
    <rPh sb="0" eb="2">
      <t>サイケン</t>
    </rPh>
    <rPh sb="2" eb="3">
      <t>シャ</t>
    </rPh>
    <rPh sb="3" eb="4">
      <t>メイ</t>
    </rPh>
    <phoneticPr fontId="31"/>
  </si>
  <si>
    <t>電話番号</t>
    <rPh sb="0" eb="2">
      <t>デンワ</t>
    </rPh>
    <rPh sb="2" eb="4">
      <t>バンゴウ</t>
    </rPh>
    <phoneticPr fontId="31"/>
  </si>
  <si>
    <t>（</t>
    <phoneticPr fontId="31"/>
  </si>
  <si>
    <t>）</t>
    <phoneticPr fontId="3"/>
  </si>
  <si>
    <t>－</t>
    <phoneticPr fontId="3"/>
  </si>
  <si>
    <t>ＦＡＸ番号</t>
    <rPh sb="3" eb="5">
      <t>バンゴウ</t>
    </rPh>
    <phoneticPr fontId="31"/>
  </si>
  <si>
    <t>開始年月日</t>
    <rPh sb="0" eb="2">
      <t>カイシ</t>
    </rPh>
    <rPh sb="2" eb="5">
      <t>ネンガッピ</t>
    </rPh>
    <phoneticPr fontId="31"/>
  </si>
  <si>
    <t>金融機関名</t>
    <rPh sb="0" eb="2">
      <t>キンユウ</t>
    </rPh>
    <rPh sb="2" eb="4">
      <t>キカン</t>
    </rPh>
    <rPh sb="4" eb="5">
      <t>メイ</t>
    </rPh>
    <phoneticPr fontId="31"/>
  </si>
  <si>
    <t>銀行</t>
    <rPh sb="0" eb="2">
      <t>ギンコウ</t>
    </rPh>
    <phoneticPr fontId="31"/>
  </si>
  <si>
    <t>･</t>
    <phoneticPr fontId="31"/>
  </si>
  <si>
    <t>信託銀行</t>
    <rPh sb="0" eb="2">
      <t>シンタク</t>
    </rPh>
    <rPh sb="2" eb="3">
      <t>ギン</t>
    </rPh>
    <rPh sb="3" eb="4">
      <t>コウ</t>
    </rPh>
    <phoneticPr fontId="31"/>
  </si>
  <si>
    <t>金庫</t>
    <rPh sb="0" eb="2">
      <t>キンコ</t>
    </rPh>
    <phoneticPr fontId="31"/>
  </si>
  <si>
    <t>金融機関</t>
    <rPh sb="0" eb="2">
      <t>キンユウ</t>
    </rPh>
    <rPh sb="2" eb="4">
      <t>キカン</t>
    </rPh>
    <phoneticPr fontId="31"/>
  </si>
  <si>
    <t>信用金庫</t>
    <rPh sb="0" eb="1">
      <t>シン</t>
    </rPh>
    <rPh sb="1" eb="2">
      <t>ヨウ</t>
    </rPh>
    <rPh sb="2" eb="3">
      <t>キン</t>
    </rPh>
    <rPh sb="3" eb="4">
      <t>コ</t>
    </rPh>
    <phoneticPr fontId="31"/>
  </si>
  <si>
    <t>信用組合</t>
    <rPh sb="0" eb="2">
      <t>シンヨウ</t>
    </rPh>
    <rPh sb="2" eb="4">
      <t>クミアイ</t>
    </rPh>
    <phoneticPr fontId="3"/>
  </si>
  <si>
    <t>農業協同組合</t>
    <rPh sb="0" eb="2">
      <t>ノウギョウ</t>
    </rPh>
    <rPh sb="2" eb="4">
      <t>キョウドウ</t>
    </rPh>
    <rPh sb="4" eb="6">
      <t>クミアイ</t>
    </rPh>
    <phoneticPr fontId="31"/>
  </si>
  <si>
    <t>漁業協同組合</t>
    <rPh sb="0" eb="2">
      <t>ギョギョウ</t>
    </rPh>
    <rPh sb="2" eb="4">
      <t>キョウドウ</t>
    </rPh>
    <rPh sb="4" eb="6">
      <t>クミアイ</t>
    </rPh>
    <phoneticPr fontId="3"/>
  </si>
  <si>
    <t>コード</t>
    <phoneticPr fontId="31"/>
  </si>
  <si>
    <t>支店（所）名</t>
    <rPh sb="0" eb="2">
      <t>シテン</t>
    </rPh>
    <rPh sb="3" eb="4">
      <t>ショ</t>
    </rPh>
    <rPh sb="5" eb="6">
      <t>メイ</t>
    </rPh>
    <phoneticPr fontId="31"/>
  </si>
  <si>
    <t>支店</t>
    <rPh sb="0" eb="2">
      <t>シテン</t>
    </rPh>
    <phoneticPr fontId="31"/>
  </si>
  <si>
    <t>出張所</t>
    <rPh sb="0" eb="2">
      <t>シュッチョウ</t>
    </rPh>
    <rPh sb="2" eb="3">
      <t>ジョ</t>
    </rPh>
    <phoneticPr fontId="31"/>
  </si>
  <si>
    <t>支店（所）</t>
    <rPh sb="0" eb="2">
      <t>シテン</t>
    </rPh>
    <rPh sb="3" eb="4">
      <t>ショ</t>
    </rPh>
    <phoneticPr fontId="31"/>
  </si>
  <si>
    <t>代理店</t>
    <rPh sb="0" eb="3">
      <t>ダイリテン</t>
    </rPh>
    <phoneticPr fontId="31"/>
  </si>
  <si>
    <t>支所</t>
    <rPh sb="0" eb="2">
      <t>シショ</t>
    </rPh>
    <phoneticPr fontId="31"/>
  </si>
  <si>
    <t>口座番号</t>
    <rPh sb="0" eb="2">
      <t>コウザ</t>
    </rPh>
    <rPh sb="2" eb="4">
      <t>バンゴウ</t>
    </rPh>
    <phoneticPr fontId="31"/>
  </si>
  <si>
    <t>普通</t>
    <rPh sb="0" eb="2">
      <t>フツウ</t>
    </rPh>
    <phoneticPr fontId="31"/>
  </si>
  <si>
    <t>・</t>
    <phoneticPr fontId="31"/>
  </si>
  <si>
    <t>当座</t>
    <rPh sb="0" eb="2">
      <t>トウザ</t>
    </rPh>
    <phoneticPr fontId="3"/>
  </si>
  <si>
    <t>口座名義</t>
    <rPh sb="0" eb="2">
      <t>コウザ</t>
    </rPh>
    <rPh sb="2" eb="4">
      <t>メイギ</t>
    </rPh>
    <phoneticPr fontId="31"/>
  </si>
  <si>
    <t>記入要領</t>
    <rPh sb="0" eb="2">
      <t>キニュウ</t>
    </rPh>
    <rPh sb="2" eb="4">
      <t>ヨウリョウ</t>
    </rPh>
    <phoneticPr fontId="31"/>
  </si>
  <si>
    <t>１</t>
    <phoneticPr fontId="31"/>
  </si>
  <si>
    <t>２</t>
    <phoneticPr fontId="31"/>
  </si>
  <si>
    <t>口座番号は，右詰で記入し，空欄は０で埋める。</t>
    <rPh sb="0" eb="2">
      <t>コウザ</t>
    </rPh>
    <rPh sb="2" eb="4">
      <t>バンゴウ</t>
    </rPh>
    <rPh sb="6" eb="7">
      <t>ミギ</t>
    </rPh>
    <rPh sb="7" eb="8">
      <t>ツ</t>
    </rPh>
    <rPh sb="9" eb="11">
      <t>キニュウ</t>
    </rPh>
    <rPh sb="13" eb="15">
      <t>クウラン</t>
    </rPh>
    <rPh sb="18" eb="19">
      <t>ウ</t>
    </rPh>
    <phoneticPr fontId="31"/>
  </si>
  <si>
    <t>３</t>
    <phoneticPr fontId="31"/>
  </si>
  <si>
    <t>口座名義は，左詰で上段から記入し，残りは余白とする。濁点，半濁点は１文字とする。</t>
    <rPh sb="0" eb="2">
      <t>コウザ</t>
    </rPh>
    <rPh sb="2" eb="4">
      <t>メイギ</t>
    </rPh>
    <rPh sb="6" eb="7">
      <t>ヒダリ</t>
    </rPh>
    <rPh sb="7" eb="8">
      <t>ツ</t>
    </rPh>
    <rPh sb="9" eb="10">
      <t>ウエ</t>
    </rPh>
    <rPh sb="10" eb="11">
      <t>ダン</t>
    </rPh>
    <rPh sb="13" eb="15">
      <t>キニュウ</t>
    </rPh>
    <rPh sb="17" eb="18">
      <t>ノコ</t>
    </rPh>
    <rPh sb="20" eb="22">
      <t>ヨハク</t>
    </rPh>
    <rPh sb="26" eb="28">
      <t>ダクテン</t>
    </rPh>
    <rPh sb="29" eb="32">
      <t>ハンダクテン</t>
    </rPh>
    <rPh sb="34" eb="36">
      <t>モジ</t>
    </rPh>
    <phoneticPr fontId="31"/>
  </si>
  <si>
    <t>鹿児島銀行の口座・・・・・代表者は省略できる</t>
    <rPh sb="0" eb="3">
      <t>カゴシマ</t>
    </rPh>
    <rPh sb="3" eb="5">
      <t>ギンコウ</t>
    </rPh>
    <rPh sb="6" eb="8">
      <t>コウザ</t>
    </rPh>
    <rPh sb="13" eb="16">
      <t>ダイヒョウシャ</t>
    </rPh>
    <rPh sb="17" eb="19">
      <t>ショウリャク</t>
    </rPh>
    <phoneticPr fontId="31"/>
  </si>
  <si>
    <t>鹿児島銀行以外の口座・・・代表者名まで記入</t>
    <rPh sb="0" eb="3">
      <t>カゴシマ</t>
    </rPh>
    <rPh sb="3" eb="5">
      <t>ギンコウ</t>
    </rPh>
    <rPh sb="5" eb="7">
      <t>イガイ</t>
    </rPh>
    <rPh sb="8" eb="10">
      <t>コウザ</t>
    </rPh>
    <rPh sb="13" eb="15">
      <t>ダイヒョウ</t>
    </rPh>
    <rPh sb="15" eb="16">
      <t>シャ</t>
    </rPh>
    <rPh sb="16" eb="17">
      <t>メイ</t>
    </rPh>
    <rPh sb="19" eb="21">
      <t>キニュウ</t>
    </rPh>
    <phoneticPr fontId="31"/>
  </si>
  <si>
    <t>４</t>
    <phoneticPr fontId="31"/>
  </si>
  <si>
    <t>金融機関には，郵便局・単位漁業協同組合は指定できません。</t>
    <rPh sb="0" eb="2">
      <t>キンユウ</t>
    </rPh>
    <rPh sb="2" eb="4">
      <t>キカン</t>
    </rPh>
    <rPh sb="7" eb="10">
      <t>ユウビンキョク</t>
    </rPh>
    <rPh sb="11" eb="13">
      <t>タンイ</t>
    </rPh>
    <rPh sb="13" eb="15">
      <t>ギョギョウ</t>
    </rPh>
    <rPh sb="15" eb="17">
      <t>キョウドウ</t>
    </rPh>
    <rPh sb="17" eb="19">
      <t>クミアイ</t>
    </rPh>
    <rPh sb="20" eb="22">
      <t>シテイ</t>
    </rPh>
    <phoneticPr fontId="31"/>
  </si>
  <si>
    <t>その他控除債権者口座情報登録(変更・抹消)申出書追加</t>
    <rPh sb="2" eb="3">
      <t>タ</t>
    </rPh>
    <rPh sb="3" eb="5">
      <t>コウジョ</t>
    </rPh>
    <rPh sb="5" eb="8">
      <t>サイケンシャ</t>
    </rPh>
    <rPh sb="8" eb="10">
      <t>コウザ</t>
    </rPh>
    <rPh sb="10" eb="12">
      <t>ジョウホウ</t>
    </rPh>
    <rPh sb="12" eb="14">
      <t>トウロク</t>
    </rPh>
    <rPh sb="15" eb="17">
      <t>ヘンコウ</t>
    </rPh>
    <rPh sb="18" eb="20">
      <t>マッショウ</t>
    </rPh>
    <rPh sb="21" eb="24">
      <t>モウシデショ</t>
    </rPh>
    <rPh sb="24" eb="26">
      <t>ツイカ</t>
    </rPh>
    <phoneticPr fontId="3"/>
  </si>
  <si>
    <t>月から</t>
    <rPh sb="0" eb="1">
      <t>ツキ</t>
    </rPh>
    <phoneticPr fontId="3"/>
  </si>
  <si>
    <t>・</t>
    <phoneticPr fontId="3"/>
  </si>
  <si>
    <t>代 表 者</t>
    <rPh sb="0" eb="1">
      <t>ダイ</t>
    </rPh>
    <rPh sb="2" eb="3">
      <t>オモテ</t>
    </rPh>
    <rPh sb="4" eb="5">
      <t>シャ</t>
    </rPh>
    <phoneticPr fontId="31"/>
  </si>
  <si>
    <t>年</t>
    <rPh sb="0" eb="1">
      <t>ネン</t>
    </rPh>
    <phoneticPr fontId="3"/>
  </si>
  <si>
    <t>　この登録申出書は，債権者から各所属の給与事務担当者に振替をしたい前月２０日までに提出する。</t>
    <rPh sb="3" eb="5">
      <t>トウロク</t>
    </rPh>
    <rPh sb="5" eb="8">
      <t>モウシデショ</t>
    </rPh>
    <rPh sb="10" eb="13">
      <t>サイケンシャ</t>
    </rPh>
    <rPh sb="15" eb="16">
      <t>カク</t>
    </rPh>
    <rPh sb="16" eb="18">
      <t>ショゾク</t>
    </rPh>
    <rPh sb="19" eb="21">
      <t>キュウヨ</t>
    </rPh>
    <rPh sb="21" eb="23">
      <t>ジム</t>
    </rPh>
    <rPh sb="23" eb="26">
      <t>タントウシャ</t>
    </rPh>
    <rPh sb="27" eb="29">
      <t>フリカエ</t>
    </rPh>
    <rPh sb="33" eb="35">
      <t>ゼンゲツ</t>
    </rPh>
    <rPh sb="37" eb="38">
      <t>ニチ</t>
    </rPh>
    <rPh sb="41" eb="43">
      <t>テイシュツ</t>
    </rPh>
    <phoneticPr fontId="31"/>
  </si>
  <si>
    <t>平成</t>
    <rPh sb="0" eb="2">
      <t>ヘイセイ</t>
    </rPh>
    <phoneticPr fontId="3"/>
  </si>
  <si>
    <t>月</t>
    <rPh sb="0" eb="1">
      <t>ガツ</t>
    </rPh>
    <phoneticPr fontId="3"/>
  </si>
  <si>
    <t>※　様式のみ，数式一切無し。</t>
    <rPh sb="2" eb="4">
      <t>ヨウシキ</t>
    </rPh>
    <rPh sb="7" eb="9">
      <t>スウシキ</t>
    </rPh>
    <rPh sb="9" eb="11">
      <t>イッサイ</t>
    </rPh>
    <rPh sb="11" eb="12">
      <t>ナ</t>
    </rPh>
    <phoneticPr fontId="3"/>
  </si>
  <si>
    <t>債権者情報登録依頼書の様式のみの白紙追加</t>
    <rPh sb="0" eb="3">
      <t>サイケンシャ</t>
    </rPh>
    <rPh sb="3" eb="5">
      <t>ジョウホウ</t>
    </rPh>
    <rPh sb="5" eb="7">
      <t>トウロク</t>
    </rPh>
    <rPh sb="7" eb="10">
      <t>イライショ</t>
    </rPh>
    <rPh sb="11" eb="13">
      <t>ヨウシキ</t>
    </rPh>
    <rPh sb="16" eb="18">
      <t>ハクシ</t>
    </rPh>
    <rPh sb="18" eb="20">
      <t>ツイカ</t>
    </rPh>
    <phoneticPr fontId="3"/>
  </si>
  <si>
    <t>←桁数三桁！</t>
    <rPh sb="1" eb="3">
      <t>ケタスウ</t>
    </rPh>
    <rPh sb="3" eb="4">
      <t>3</t>
    </rPh>
    <rPh sb="4" eb="5">
      <t>ケタ</t>
    </rPh>
    <phoneticPr fontId="3"/>
  </si>
  <si>
    <t>←桁数四桁！</t>
    <rPh sb="1" eb="3">
      <t>ケタスウ</t>
    </rPh>
    <rPh sb="3" eb="4">
      <t>4</t>
    </rPh>
    <rPh sb="4" eb="5">
      <t>ケタ</t>
    </rPh>
    <phoneticPr fontId="3"/>
  </si>
  <si>
    <t>←桁数二桁！</t>
    <rPh sb="1" eb="3">
      <t>ケタスウ</t>
    </rPh>
    <rPh sb="3" eb="4">
      <t>2</t>
    </rPh>
    <rPh sb="4" eb="5">
      <t>ケタ</t>
    </rPh>
    <phoneticPr fontId="3"/>
  </si>
  <si>
    <t>年</t>
    <rPh sb="0" eb="1">
      <t>ネン</t>
    </rPh>
    <phoneticPr fontId="5"/>
  </si>
  <si>
    <t>月</t>
    <rPh sb="0" eb="1">
      <t>ツキ</t>
    </rPh>
    <phoneticPr fontId="5"/>
  </si>
  <si>
    <t>日</t>
    <rPh sb="0" eb="1">
      <t>ヒ</t>
    </rPh>
    <phoneticPr fontId="5"/>
  </si>
  <si>
    <t>黄色の欄に記入</t>
    <rPh sb="0" eb="2">
      <t>キイロ</t>
    </rPh>
    <rPh sb="3" eb="4">
      <t>ラン</t>
    </rPh>
    <rPh sb="5" eb="7">
      <t>キニュウ</t>
    </rPh>
    <phoneticPr fontId="5"/>
  </si>
  <si>
    <t>所属名</t>
    <rPh sb="0" eb="3">
      <t>ショゾクメイ</t>
    </rPh>
    <phoneticPr fontId="5"/>
  </si>
  <si>
    <t>黄色の色は印刷の際，色を消す必要なし。</t>
    <rPh sb="0" eb="2">
      <t>キイロ</t>
    </rPh>
    <rPh sb="3" eb="4">
      <t>イロ</t>
    </rPh>
    <rPh sb="5" eb="7">
      <t>インサツ</t>
    </rPh>
    <rPh sb="8" eb="9">
      <t>サイ</t>
    </rPh>
    <rPh sb="10" eb="11">
      <t>イロ</t>
    </rPh>
    <rPh sb="12" eb="13">
      <t>ケ</t>
    </rPh>
    <rPh sb="14" eb="16">
      <t>ヒツヨウ</t>
    </rPh>
    <phoneticPr fontId="5"/>
  </si>
  <si>
    <t>印刷は，１／３頁～３／３頁まででセット！</t>
    <rPh sb="0" eb="2">
      <t>インサツ</t>
    </rPh>
    <rPh sb="7" eb="8">
      <t>ページ</t>
    </rPh>
    <rPh sb="12" eb="13">
      <t>ページ</t>
    </rPh>
    <phoneticPr fontId="5"/>
  </si>
  <si>
    <t>枚　数</t>
    <rPh sb="0" eb="1">
      <t>マイ</t>
    </rPh>
    <rPh sb="2" eb="3">
      <t>カズ</t>
    </rPh>
    <phoneticPr fontId="5"/>
  </si>
  <si>
    <t>検　印</t>
    <rPh sb="0" eb="1">
      <t>ケン</t>
    </rPh>
    <rPh sb="2" eb="3">
      <t>イン</t>
    </rPh>
    <phoneticPr fontId="5"/>
  </si>
  <si>
    <t>係　印</t>
    <rPh sb="0" eb="1">
      <t>カカリ</t>
    </rPh>
    <rPh sb="2" eb="3">
      <t>イン</t>
    </rPh>
    <phoneticPr fontId="5"/>
  </si>
  <si>
    <t>業務集中センター（データ管理）</t>
    <rPh sb="0" eb="2">
      <t>ギョウム</t>
    </rPh>
    <rPh sb="2" eb="4">
      <t>シュウチュウ</t>
    </rPh>
    <rPh sb="12" eb="14">
      <t>カンリ</t>
    </rPh>
    <phoneticPr fontId="5"/>
  </si>
  <si>
    <t>※</t>
    <phoneticPr fontId="5"/>
  </si>
  <si>
    <t>その他控除報告データ送付書追加</t>
    <rPh sb="2" eb="3">
      <t>タ</t>
    </rPh>
    <rPh sb="3" eb="5">
      <t>コウジョ</t>
    </rPh>
    <rPh sb="5" eb="7">
      <t>ホウコク</t>
    </rPh>
    <rPh sb="10" eb="12">
      <t>ソウフ</t>
    </rPh>
    <rPh sb="12" eb="13">
      <t>ショ</t>
    </rPh>
    <rPh sb="13" eb="15">
      <t>ツイカ</t>
    </rPh>
    <phoneticPr fontId="3"/>
  </si>
  <si>
    <t>｢債権者情報登録依頼書入力シート」の黄色欄に適宜記載</t>
    <rPh sb="1" eb="4">
      <t>サイケンシャ</t>
    </rPh>
    <rPh sb="4" eb="6">
      <t>ジョウホウ</t>
    </rPh>
    <rPh sb="6" eb="8">
      <t>トウロク</t>
    </rPh>
    <rPh sb="8" eb="11">
      <t>イライショ</t>
    </rPh>
    <rPh sb="11" eb="13">
      <t>ニュウリョク</t>
    </rPh>
    <rPh sb="18" eb="20">
      <t>キイロ</t>
    </rPh>
    <rPh sb="20" eb="21">
      <t>ラン</t>
    </rPh>
    <rPh sb="22" eb="24">
      <t>テキギ</t>
    </rPh>
    <rPh sb="24" eb="26">
      <t>キサイ</t>
    </rPh>
    <phoneticPr fontId="3"/>
  </si>
  <si>
    <t>「債権者情報印刷」シートを印刷</t>
    <rPh sb="1" eb="4">
      <t>サイケンシャ</t>
    </rPh>
    <rPh sb="4" eb="6">
      <t>ジョウホウ</t>
    </rPh>
    <rPh sb="6" eb="8">
      <t>インサツ</t>
    </rPh>
    <rPh sb="13" eb="15">
      <t>インサツ</t>
    </rPh>
    <phoneticPr fontId="3"/>
  </si>
  <si>
    <t>｢債権者情報印刷」シートに反映されているか確認！</t>
    <rPh sb="1" eb="4">
      <t>サイケンシャ</t>
    </rPh>
    <rPh sb="4" eb="6">
      <t>ジョウホウ</t>
    </rPh>
    <rPh sb="6" eb="8">
      <t>インサツ</t>
    </rPh>
    <rPh sb="13" eb="15">
      <t>ハンエイ</t>
    </rPh>
    <rPh sb="21" eb="23">
      <t>カクニン</t>
    </rPh>
    <phoneticPr fontId="3"/>
  </si>
  <si>
    <t>↓</t>
    <phoneticPr fontId="3"/>
  </si>
  <si>
    <t>3枚セットで印刷</t>
    <rPh sb="1" eb="2">
      <t>マイ</t>
    </rPh>
    <rPh sb="6" eb="8">
      <t>インサツ</t>
    </rPh>
    <phoneticPr fontId="3"/>
  </si>
  <si>
    <t>｢登録申出書」に記載してもらう。</t>
    <rPh sb="1" eb="3">
      <t>トウロク</t>
    </rPh>
    <rPh sb="3" eb="6">
      <t>モウシデショ</t>
    </rPh>
    <rPh sb="8" eb="10">
      <t>キサイ</t>
    </rPh>
    <phoneticPr fontId="3"/>
  </si>
  <si>
    <t>｢その他控除報告データ送付書」の黄色欄に適宜記載</t>
    <rPh sb="3" eb="4">
      <t>タ</t>
    </rPh>
    <rPh sb="4" eb="6">
      <t>コウジョ</t>
    </rPh>
    <rPh sb="6" eb="8">
      <t>ホウコク</t>
    </rPh>
    <rPh sb="11" eb="13">
      <t>ソウフ</t>
    </rPh>
    <rPh sb="13" eb="14">
      <t>ショ</t>
    </rPh>
    <rPh sb="16" eb="18">
      <t>キイロ</t>
    </rPh>
    <rPh sb="18" eb="19">
      <t>ラン</t>
    </rPh>
    <rPh sb="20" eb="22">
      <t>テキギ</t>
    </rPh>
    <rPh sb="22" eb="24">
      <t>キサイ</t>
    </rPh>
    <phoneticPr fontId="3"/>
  </si>
  <si>
    <t>1枚目は，学校控え，2枚目と3枚目を銀行に提出</t>
    <rPh sb="1" eb="3">
      <t>マイメ</t>
    </rPh>
    <rPh sb="5" eb="7">
      <t>ガッコウ</t>
    </rPh>
    <rPh sb="7" eb="8">
      <t>ヒカ</t>
    </rPh>
    <rPh sb="11" eb="13">
      <t>マイメ</t>
    </rPh>
    <rPh sb="15" eb="17">
      <t>マイメ</t>
    </rPh>
    <rPh sb="18" eb="20">
      <t>ギンコウ</t>
    </rPh>
    <rPh sb="21" eb="23">
      <t>テイシュツ</t>
    </rPh>
    <phoneticPr fontId="3"/>
  </si>
  <si>
    <t>「その他控除報告データ送付書」と一緒に銀行に提出</t>
    <rPh sb="3" eb="4">
      <t>タ</t>
    </rPh>
    <rPh sb="4" eb="6">
      <t>コウジョ</t>
    </rPh>
    <rPh sb="6" eb="8">
      <t>ホウコク</t>
    </rPh>
    <rPh sb="11" eb="13">
      <t>ソウフ</t>
    </rPh>
    <rPh sb="13" eb="14">
      <t>ショ</t>
    </rPh>
    <rPh sb="16" eb="18">
      <t>イッショ</t>
    </rPh>
    <rPh sb="19" eb="21">
      <t>ギンコウ</t>
    </rPh>
    <rPh sb="22" eb="24">
      <t>テイシュツ</t>
    </rPh>
    <phoneticPr fontId="3"/>
  </si>
  <si>
    <t>↓</t>
    <phoneticPr fontId="3"/>
  </si>
  <si>
    <t>「その他控除債権者情報登録依頼書」のcopyと「その他控除報告データ送付書」の1枚目と「登録申出書」をセットでどこかに綴じておく。終了！</t>
    <rPh sb="3" eb="4">
      <t>タ</t>
    </rPh>
    <rPh sb="4" eb="6">
      <t>コウジョ</t>
    </rPh>
    <rPh sb="6" eb="9">
      <t>サイケンシャ</t>
    </rPh>
    <rPh sb="9" eb="11">
      <t>ジョウホウ</t>
    </rPh>
    <rPh sb="11" eb="13">
      <t>トウロク</t>
    </rPh>
    <rPh sb="13" eb="16">
      <t>イライショ</t>
    </rPh>
    <rPh sb="26" eb="27">
      <t>タ</t>
    </rPh>
    <rPh sb="27" eb="29">
      <t>コウジョ</t>
    </rPh>
    <rPh sb="29" eb="31">
      <t>ホウコク</t>
    </rPh>
    <rPh sb="34" eb="36">
      <t>ソウフ</t>
    </rPh>
    <rPh sb="36" eb="37">
      <t>ショ</t>
    </rPh>
    <rPh sb="40" eb="42">
      <t>マイメ</t>
    </rPh>
    <rPh sb="44" eb="46">
      <t>トウロク</t>
    </rPh>
    <rPh sb="46" eb="49">
      <t>モウシデショ</t>
    </rPh>
    <rPh sb="59" eb="60">
      <t>ト</t>
    </rPh>
    <rPh sb="65" eb="67">
      <t>シュウリョウ</t>
    </rPh>
    <phoneticPr fontId="3"/>
  </si>
  <si>
    <t>コメント追加のみ</t>
    <rPh sb="4" eb="6">
      <t>ツイカ</t>
    </rPh>
    <phoneticPr fontId="3"/>
  </si>
  <si>
    <t>登録内容に基づいて</t>
    <rPh sb="0" eb="2">
      <t>トウロク</t>
    </rPh>
    <rPh sb="2" eb="4">
      <t>ナイヨウ</t>
    </rPh>
    <rPh sb="5" eb="6">
      <t>モト</t>
    </rPh>
    <phoneticPr fontId="3"/>
  </si>
  <si>
    <r>
      <t>口座名義
　　</t>
    </r>
    <r>
      <rPr>
        <sz val="10"/>
        <color rgb="FFFF0000"/>
        <rFont val="ＭＳ Ｐゴシック"/>
        <family val="3"/>
        <charset val="128"/>
        <scheme val="minor"/>
      </rPr>
      <t>（半角カタカナ）</t>
    </r>
    <rPh sb="0" eb="2">
      <t>コウザ</t>
    </rPh>
    <rPh sb="2" eb="4">
      <t>メイギ</t>
    </rPh>
    <rPh sb="8" eb="10">
      <t>ハンカク</t>
    </rPh>
    <phoneticPr fontId="3"/>
  </si>
  <si>
    <t>キ</t>
    <phoneticPr fontId="3"/>
  </si>
  <si>
    <t>ヨ</t>
    <phoneticPr fontId="3"/>
  </si>
  <si>
    <t>ウ</t>
    <phoneticPr fontId="3"/>
  </si>
  <si>
    <t>シ</t>
    <phoneticPr fontId="3"/>
  </si>
  <si>
    <t>ﾖ</t>
    <phoneticPr fontId="3"/>
  </si>
  <si>
    <t>ｸ</t>
    <phoneticPr fontId="3"/>
  </si>
  <si>
    <t>ｲ</t>
    <phoneticPr fontId="3"/>
  </si>
  <si>
    <t>ﾝ</t>
    <phoneticPr fontId="3"/>
  </si>
  <si>
    <t>鹿児島銀行</t>
    <rPh sb="0" eb="3">
      <t>カゴシマ</t>
    </rPh>
    <rPh sb="3" eb="5">
      <t>ギンコウ</t>
    </rPh>
    <phoneticPr fontId="3"/>
  </si>
  <si>
    <t>○△相互信用金庫</t>
    <rPh sb="2" eb="4">
      <t>ソウゴ</t>
    </rPh>
    <rPh sb="4" eb="6">
      <t>シンヨウ</t>
    </rPh>
    <rPh sb="6" eb="8">
      <t>キンコ</t>
    </rPh>
    <phoneticPr fontId="3"/>
  </si>
  <si>
    <t>県庁支店</t>
    <rPh sb="0" eb="2">
      <t>ケンチョウ</t>
    </rPh>
    <rPh sb="2" eb="4">
      <t>シテン</t>
    </rPh>
    <phoneticPr fontId="3"/>
  </si>
  <si>
    <t>本店</t>
    <rPh sb="0" eb="2">
      <t>ホンテン</t>
    </rPh>
    <phoneticPr fontId="3"/>
  </si>
  <si>
    <t>ン</t>
    <phoneticPr fontId="3"/>
  </si>
  <si>
    <t>ホ</t>
    <phoneticPr fontId="3"/>
  </si>
  <si>
    <t>゛</t>
    <phoneticPr fontId="3"/>
  </si>
  <si>
    <t>ク</t>
    <phoneticPr fontId="3"/>
  </si>
  <si>
    <t>カ</t>
    <phoneticPr fontId="3"/>
  </si>
  <si>
    <t>イ</t>
    <phoneticPr fontId="3"/>
  </si>
  <si>
    <t>ユ</t>
    <phoneticPr fontId="3"/>
  </si>
  <si>
    <t>ハ</t>
    <phoneticPr fontId="3"/>
  </si>
  <si>
    <t>ラ</t>
    <phoneticPr fontId="3"/>
  </si>
  <si>
    <t>リ</t>
    <phoneticPr fontId="3"/>
  </si>
  <si>
    <t>ム</t>
    <phoneticPr fontId="3"/>
  </si>
  <si>
    <t>ナ</t>
    <phoneticPr fontId="3"/>
  </si>
  <si>
    <t>サ</t>
    <phoneticPr fontId="3"/>
  </si>
  <si>
    <t>ツ</t>
    <phoneticPr fontId="3"/>
  </si>
  <si>
    <t>教職員課</t>
    <rPh sb="0" eb="4">
      <t>キョウショクインカ</t>
    </rPh>
    <phoneticPr fontId="3"/>
  </si>
  <si>
    <t>南薩華子</t>
    <rPh sb="0" eb="2">
      <t>ナンサツ</t>
    </rPh>
    <rPh sb="2" eb="4">
      <t>ハナコ</t>
    </rPh>
    <phoneticPr fontId="3"/>
  </si>
  <si>
    <t>キ</t>
    <phoneticPr fontId="3"/>
  </si>
  <si>
    <t>ｶ</t>
    <phoneticPr fontId="3"/>
  </si>
  <si>
    <t>ヨ</t>
    <phoneticPr fontId="3"/>
  </si>
  <si>
    <t>ウ</t>
    <phoneticPr fontId="3"/>
  </si>
  <si>
    <t>シ</t>
    <phoneticPr fontId="3"/>
  </si>
  <si>
    <t>ク</t>
    <phoneticPr fontId="3"/>
  </si>
  <si>
    <t>イ</t>
    <phoneticPr fontId="3"/>
  </si>
  <si>
    <t>ン</t>
    <phoneticPr fontId="3"/>
  </si>
  <si>
    <t>カ</t>
    <phoneticPr fontId="3"/>
  </si>
  <si>
    <t>セ</t>
    <phoneticPr fontId="3"/>
  </si>
  <si>
    <t>ト</t>
    <phoneticPr fontId="3"/>
  </si>
  <si>
    <t>↙</t>
    <phoneticPr fontId="3"/>
  </si>
  <si>
    <t>↑</t>
    <phoneticPr fontId="3"/>
  </si>
  <si>
    <t>↑項目コード表参照</t>
    <rPh sb="1" eb="3">
      <t>コウモク</t>
    </rPh>
    <rPh sb="6" eb="7">
      <t>ヒョウ</t>
    </rPh>
    <rPh sb="7" eb="9">
      <t>サンショウ</t>
    </rPh>
    <phoneticPr fontId="3"/>
  </si>
  <si>
    <t>普通預金「１」</t>
    <rPh sb="0" eb="2">
      <t>フツウ</t>
    </rPh>
    <rPh sb="2" eb="4">
      <t>ヨキン</t>
    </rPh>
    <phoneticPr fontId="3"/>
  </si>
  <si>
    <t>当座預金「２」</t>
    <rPh sb="0" eb="2">
      <t>トウザ</t>
    </rPh>
    <rPh sb="2" eb="4">
      <t>ヨキン</t>
    </rPh>
    <phoneticPr fontId="3"/>
  </si>
  <si>
    <t>↑</t>
    <phoneticPr fontId="3"/>
  </si>
  <si>
    <t>当初登録なので「１」</t>
    <rPh sb="0" eb="2">
      <t>トウショ</t>
    </rPh>
    <rPh sb="2" eb="4">
      <t>トウロク</t>
    </rPh>
    <phoneticPr fontId="3"/>
  </si>
  <si>
    <t>費目コード　”２５”　には，必ず資金前渡職員口座を登録</t>
    <rPh sb="0" eb="2">
      <t>ヒモク</t>
    </rPh>
    <rPh sb="14" eb="15">
      <t>カナラ</t>
    </rPh>
    <rPh sb="16" eb="18">
      <t>シキン</t>
    </rPh>
    <rPh sb="18" eb="19">
      <t>ゼン</t>
    </rPh>
    <rPh sb="19" eb="22">
      <t>トショクイン</t>
    </rPh>
    <rPh sb="22" eb="24">
      <t>コウザ</t>
    </rPh>
    <rPh sb="25" eb="27">
      <t>トウロク</t>
    </rPh>
    <phoneticPr fontId="3"/>
  </si>
  <si>
    <t>通帳の写し等を参照し，正しい名義を記入</t>
    <rPh sb="0" eb="2">
      <t>ツウチョウ</t>
    </rPh>
    <rPh sb="3" eb="4">
      <t>ウツ</t>
    </rPh>
    <rPh sb="5" eb="6">
      <t>トウ</t>
    </rPh>
    <rPh sb="7" eb="9">
      <t>サンショウ</t>
    </rPh>
    <rPh sb="11" eb="12">
      <t>タダ</t>
    </rPh>
    <rPh sb="14" eb="16">
      <t>メイギ</t>
    </rPh>
    <rPh sb="17" eb="19">
      <t>キニュウ</t>
    </rPh>
    <phoneticPr fontId="3"/>
  </si>
  <si>
    <t>・</t>
    <phoneticPr fontId="3"/>
  </si>
  <si>
    <t>鹿児島銀行口座の場合</t>
    <rPh sb="0" eb="3">
      <t>カゴシマ</t>
    </rPh>
    <rPh sb="3" eb="5">
      <t>ギンコウ</t>
    </rPh>
    <rPh sb="5" eb="7">
      <t>コウザ</t>
    </rPh>
    <rPh sb="8" eb="10">
      <t>バアイ</t>
    </rPh>
    <phoneticPr fontId="3"/>
  </si>
  <si>
    <t>→代表者名の省略可能</t>
    <rPh sb="1" eb="4">
      <t>ダイヒョウシャ</t>
    </rPh>
    <rPh sb="4" eb="5">
      <t>ナ</t>
    </rPh>
    <rPh sb="6" eb="8">
      <t>ショウリャク</t>
    </rPh>
    <rPh sb="8" eb="10">
      <t>カノウ</t>
    </rPh>
    <phoneticPr fontId="3"/>
  </si>
  <si>
    <t>　</t>
    <phoneticPr fontId="3"/>
  </si>
  <si>
    <t>※</t>
    <phoneticPr fontId="3"/>
  </si>
  <si>
    <t>代表者名変更の場合は，この依頼書提出不要</t>
    <rPh sb="0" eb="3">
      <t>ダイヒョウシャ</t>
    </rPh>
    <rPh sb="3" eb="4">
      <t>ナ</t>
    </rPh>
    <rPh sb="4" eb="6">
      <t>ヘンコウ</t>
    </rPh>
    <rPh sb="7" eb="9">
      <t>バアイ</t>
    </rPh>
    <rPh sb="13" eb="16">
      <t>イライショ</t>
    </rPh>
    <rPh sb="16" eb="18">
      <t>テイシュツ</t>
    </rPh>
    <rPh sb="18" eb="20">
      <t>フヨウ</t>
    </rPh>
    <phoneticPr fontId="3"/>
  </si>
  <si>
    <t>鹿銀以外口座の場合　→　代表者名まで記入</t>
    <rPh sb="0" eb="1">
      <t>シカ</t>
    </rPh>
    <rPh sb="1" eb="2">
      <t>ギン</t>
    </rPh>
    <rPh sb="2" eb="4">
      <t>イガイ</t>
    </rPh>
    <rPh sb="4" eb="6">
      <t>コウザ</t>
    </rPh>
    <rPh sb="7" eb="9">
      <t>バアイ</t>
    </rPh>
    <rPh sb="12" eb="15">
      <t>ダイヒョウシャ</t>
    </rPh>
    <rPh sb="15" eb="16">
      <t>ナ</t>
    </rPh>
    <rPh sb="18" eb="20">
      <t>キニュウ</t>
    </rPh>
    <phoneticPr fontId="3"/>
  </si>
  <si>
    <t>チ</t>
    <phoneticPr fontId="3"/>
  </si>
  <si>
    <t>削除したい費目コードの処理区分に「３」，＆，削除する情報をもれなく記入</t>
    <rPh sb="0" eb="2">
      <t>サクジョ</t>
    </rPh>
    <rPh sb="5" eb="7">
      <t>ヒモク</t>
    </rPh>
    <rPh sb="11" eb="13">
      <t>ショリ</t>
    </rPh>
    <rPh sb="13" eb="15">
      <t>クブン</t>
    </rPh>
    <rPh sb="22" eb="24">
      <t>サクジョ</t>
    </rPh>
    <rPh sb="26" eb="28">
      <t>ジョウホウ</t>
    </rPh>
    <rPh sb="33" eb="35">
      <t>キニュウ</t>
    </rPh>
    <phoneticPr fontId="3"/>
  </si>
  <si>
    <t>変更したい費目コードの処理区分に「２」，＆，変更後の情報をもれなく記入</t>
    <rPh sb="0" eb="2">
      <t>ヘンコウ</t>
    </rPh>
    <rPh sb="5" eb="7">
      <t>ヒモク</t>
    </rPh>
    <rPh sb="11" eb="13">
      <t>ショリ</t>
    </rPh>
    <rPh sb="13" eb="15">
      <t>クブン</t>
    </rPh>
    <rPh sb="22" eb="25">
      <t>ヘンコウゴ</t>
    </rPh>
    <rPh sb="26" eb="28">
      <t>ジョウホウ</t>
    </rPh>
    <rPh sb="33" eb="35">
      <t>キニュウ</t>
    </rPh>
    <phoneticPr fontId="3"/>
  </si>
  <si>
    <t>↑　口座名義は，通帳の写し等を参照し，正しい名義を記入
　　　・鹿児島銀行口座：代表者名省略可能，代表者名変更の場合は本依頼書の提出不要
　　　・鹿銀以外の口座の場合：代表者名まで記入</t>
    <rPh sb="2" eb="4">
      <t>コウザ</t>
    </rPh>
    <rPh sb="4" eb="6">
      <t>メイギ</t>
    </rPh>
    <rPh sb="8" eb="10">
      <t>ツウチョウ</t>
    </rPh>
    <rPh sb="11" eb="12">
      <t>ウツ</t>
    </rPh>
    <rPh sb="13" eb="14">
      <t>トウ</t>
    </rPh>
    <rPh sb="15" eb="17">
      <t>サンショウ</t>
    </rPh>
    <rPh sb="19" eb="20">
      <t>タダ</t>
    </rPh>
    <rPh sb="22" eb="24">
      <t>メイギ</t>
    </rPh>
    <rPh sb="25" eb="27">
      <t>キニュウ</t>
    </rPh>
    <rPh sb="32" eb="35">
      <t>カゴシマ</t>
    </rPh>
    <rPh sb="35" eb="37">
      <t>ギンコウ</t>
    </rPh>
    <rPh sb="37" eb="39">
      <t>コウザ</t>
    </rPh>
    <rPh sb="40" eb="43">
      <t>ダイヒョウシャ</t>
    </rPh>
    <rPh sb="43" eb="44">
      <t>メイ</t>
    </rPh>
    <rPh sb="44" eb="46">
      <t>ショウリャク</t>
    </rPh>
    <rPh sb="46" eb="48">
      <t>カノウ</t>
    </rPh>
    <rPh sb="49" eb="52">
      <t>ダイヒョウシャ</t>
    </rPh>
    <rPh sb="52" eb="53">
      <t>ナ</t>
    </rPh>
    <rPh sb="53" eb="55">
      <t>ヘンコウ</t>
    </rPh>
    <rPh sb="56" eb="58">
      <t>バアイ</t>
    </rPh>
    <rPh sb="59" eb="60">
      <t>ホン</t>
    </rPh>
    <rPh sb="60" eb="63">
      <t>イライショ</t>
    </rPh>
    <rPh sb="64" eb="66">
      <t>テイシュツ</t>
    </rPh>
    <rPh sb="66" eb="68">
      <t>フヨウ</t>
    </rPh>
    <rPh sb="73" eb="74">
      <t>シカ</t>
    </rPh>
    <rPh sb="74" eb="75">
      <t>ギン</t>
    </rPh>
    <rPh sb="75" eb="77">
      <t>イガイ</t>
    </rPh>
    <rPh sb="78" eb="80">
      <t>コウザ</t>
    </rPh>
    <rPh sb="81" eb="83">
      <t>バアイ</t>
    </rPh>
    <rPh sb="84" eb="87">
      <t>ダイヒョウシャ</t>
    </rPh>
    <rPh sb="87" eb="88">
      <t>ナ</t>
    </rPh>
    <rPh sb="90" eb="92">
      <t>キニュウ</t>
    </rPh>
    <phoneticPr fontId="3"/>
  </si>
  <si>
    <t>その他控除事務の手引き</t>
    <rPh sb="2" eb="3">
      <t>タ</t>
    </rPh>
    <rPh sb="3" eb="5">
      <t>コウジョ</t>
    </rPh>
    <rPh sb="5" eb="7">
      <t>ジム</t>
    </rPh>
    <rPh sb="8" eb="10">
      <t>テビ</t>
    </rPh>
    <phoneticPr fontId="3"/>
  </si>
  <si>
    <t>２０１３．５月改訂</t>
    <rPh sb="6" eb="7">
      <t>ガツ</t>
    </rPh>
    <rPh sb="7" eb="9">
      <t>カイテイ</t>
    </rPh>
    <phoneticPr fontId="3"/>
  </si>
  <si>
    <t>その他控除事務の概要</t>
    <rPh sb="2" eb="3">
      <t>タ</t>
    </rPh>
    <rPh sb="3" eb="5">
      <t>コウジョ</t>
    </rPh>
    <rPh sb="5" eb="7">
      <t>ジム</t>
    </rPh>
    <rPh sb="8" eb="10">
      <t>ガイヨウ</t>
    </rPh>
    <phoneticPr fontId="3"/>
  </si>
  <si>
    <t>　所属所内での控除金(親睦会費等，以下「その他控除金」という。）は，所属からデータをｗｅｂファイル共有システムにより教職員課に報告することにより処理されます。</t>
    <rPh sb="1" eb="3">
      <t>ショゾク</t>
    </rPh>
    <rPh sb="3" eb="4">
      <t>ショ</t>
    </rPh>
    <rPh sb="4" eb="5">
      <t>ナイ</t>
    </rPh>
    <rPh sb="7" eb="10">
      <t>コウジョキン</t>
    </rPh>
    <rPh sb="11" eb="13">
      <t>シンボク</t>
    </rPh>
    <rPh sb="13" eb="15">
      <t>カイヒ</t>
    </rPh>
    <rPh sb="15" eb="16">
      <t>トウ</t>
    </rPh>
    <rPh sb="17" eb="19">
      <t>イカ</t>
    </rPh>
    <rPh sb="22" eb="23">
      <t>タ</t>
    </rPh>
    <rPh sb="23" eb="25">
      <t>コウジョ</t>
    </rPh>
    <rPh sb="25" eb="26">
      <t>キン</t>
    </rPh>
    <rPh sb="34" eb="36">
      <t>ショゾク</t>
    </rPh>
    <rPh sb="49" eb="51">
      <t>キョウユウ</t>
    </rPh>
    <rPh sb="58" eb="62">
      <t>キョウショクインカ</t>
    </rPh>
    <rPh sb="63" eb="65">
      <t>ホウコク</t>
    </rPh>
    <rPh sb="72" eb="74">
      <t>ショリ</t>
    </rPh>
    <phoneticPr fontId="3"/>
  </si>
  <si>
    <t>　報告されたデータに基づき，職員が設定した預金口座（Ａ口座）から各債権者の口座へ給与支給日に自動振替されることになります。</t>
    <rPh sb="1" eb="3">
      <t>ホウコク</t>
    </rPh>
    <rPh sb="10" eb="11">
      <t>モト</t>
    </rPh>
    <rPh sb="14" eb="16">
      <t>ショクイン</t>
    </rPh>
    <rPh sb="17" eb="19">
      <t>セッテイ</t>
    </rPh>
    <rPh sb="21" eb="23">
      <t>ヨキン</t>
    </rPh>
    <rPh sb="23" eb="25">
      <t>コウザ</t>
    </rPh>
    <rPh sb="27" eb="29">
      <t>コウザ</t>
    </rPh>
    <rPh sb="32" eb="33">
      <t>カク</t>
    </rPh>
    <rPh sb="33" eb="36">
      <t>サイケンシャ</t>
    </rPh>
    <rPh sb="37" eb="39">
      <t>コウザ</t>
    </rPh>
    <rPh sb="40" eb="42">
      <t>キュウヨ</t>
    </rPh>
    <rPh sb="42" eb="45">
      <t>シキュウビ</t>
    </rPh>
    <rPh sb="46" eb="48">
      <t>ジドウ</t>
    </rPh>
    <rPh sb="48" eb="50">
      <t>フリカエ</t>
    </rPh>
    <phoneticPr fontId="3"/>
  </si>
  <si>
    <t>（その他控除金流れ図）</t>
    <rPh sb="3" eb="4">
      <t>タ</t>
    </rPh>
    <rPh sb="4" eb="7">
      <t>コウジョキン</t>
    </rPh>
    <rPh sb="7" eb="8">
      <t>ナガ</t>
    </rPh>
    <rPh sb="9" eb="10">
      <t>ズ</t>
    </rPh>
    <phoneticPr fontId="3"/>
  </si>
  <si>
    <t>←</t>
    <phoneticPr fontId="3"/>
  </si>
  <si>
    <t>←</t>
    <phoneticPr fontId="3"/>
  </si>
  <si>
    <t>その他控除の請求データ提出（大口分）　←</t>
    <rPh sb="2" eb="3">
      <t>タ</t>
    </rPh>
    <rPh sb="3" eb="5">
      <t>コウジョ</t>
    </rPh>
    <rPh sb="6" eb="8">
      <t>セイキュウ</t>
    </rPh>
    <rPh sb="11" eb="13">
      <t>テイシュツ</t>
    </rPh>
    <rPh sb="14" eb="16">
      <t>オオクチ</t>
    </rPh>
    <rPh sb="16" eb="17">
      <t>フン</t>
    </rPh>
    <phoneticPr fontId="3"/>
  </si>
  <si>
    <t>↙</t>
    <phoneticPr fontId="3"/>
  </si>
  <si>
    <t>↖</t>
    <phoneticPr fontId="3"/>
  </si>
  <si>
    <t>指定金融機関</t>
    <rPh sb="0" eb="2">
      <t>シテイ</t>
    </rPh>
    <rPh sb="2" eb="4">
      <t>キンユウ</t>
    </rPh>
    <rPh sb="4" eb="6">
      <t>キカン</t>
    </rPh>
    <phoneticPr fontId="3"/>
  </si>
  <si>
    <t>←　←その他控除金データ提出←</t>
    <phoneticPr fontId="3"/>
  </si>
  <si>
    <t>県</t>
    <rPh sb="0" eb="1">
      <t>ケン</t>
    </rPh>
    <phoneticPr fontId="3"/>
  </si>
  <si>
    <t>所属</t>
    <rPh sb="0" eb="2">
      <t>ショゾク</t>
    </rPh>
    <phoneticPr fontId="3"/>
  </si>
  <si>
    <t>債権者</t>
    <rPh sb="0" eb="3">
      <t>サイケンシャ</t>
    </rPh>
    <phoneticPr fontId="3"/>
  </si>
  <si>
    <t>データ提出</t>
    <rPh sb="3" eb="5">
      <t>テイシュツ</t>
    </rPh>
    <phoneticPr fontId="3"/>
  </si>
  <si>
    <t>とりまとめ依頼</t>
    <rPh sb="5" eb="7">
      <t>イライ</t>
    </rPh>
    <phoneticPr fontId="3"/>
  </si>
  <si>
    <t>→</t>
    <phoneticPr fontId="3"/>
  </si>
  <si>
    <t>→その他控除金の処理結果通知→</t>
    <rPh sb="3" eb="4">
      <t>タ</t>
    </rPh>
    <rPh sb="4" eb="7">
      <t>コウジョキン</t>
    </rPh>
    <rPh sb="8" eb="10">
      <t>ショリ</t>
    </rPh>
    <rPh sb="10" eb="12">
      <t>ケッカ</t>
    </rPh>
    <rPh sb="12" eb="14">
      <t>ツウチ</t>
    </rPh>
    <phoneticPr fontId="3"/>
  </si>
  <si>
    <t>職員口座</t>
    <rPh sb="0" eb="2">
      <t>ショクイン</t>
    </rPh>
    <rPh sb="2" eb="4">
      <t>コウザ</t>
    </rPh>
    <phoneticPr fontId="3"/>
  </si>
  <si>
    <t>←←←←←給与・その他控除金（振替）←</t>
    <phoneticPr fontId="3"/>
  </si>
  <si>
    <t>↗</t>
    <phoneticPr fontId="3"/>
  </si>
  <si>
    <t>↘</t>
    <phoneticPr fontId="3"/>
  </si>
  <si>
    <t>→</t>
    <phoneticPr fontId="3"/>
  </si>
  <si>
    <t>→その他控除金（自動振替）→</t>
    <rPh sb="3" eb="4">
      <t>タ</t>
    </rPh>
    <rPh sb="4" eb="7">
      <t>コウジョキン</t>
    </rPh>
    <rPh sb="8" eb="10">
      <t>ジドウ</t>
    </rPh>
    <rPh sb="10" eb="12">
      <t>フリカエ</t>
    </rPh>
    <phoneticPr fontId="3"/>
  </si>
  <si>
    <t>　その他控除の項目数は，全部で25費目ですが，そのうち互助組合に5費目，共済組合（公舎入居料）に1費目，大口債権者に6費目使用しますので，所属分の費目は13費目以内となります。</t>
    <rPh sb="3" eb="4">
      <t>タ</t>
    </rPh>
    <rPh sb="4" eb="6">
      <t>コウジョ</t>
    </rPh>
    <rPh sb="7" eb="10">
      <t>コウモクスウ</t>
    </rPh>
    <rPh sb="12" eb="14">
      <t>ゼンブ</t>
    </rPh>
    <rPh sb="17" eb="19">
      <t>ヒモク</t>
    </rPh>
    <rPh sb="27" eb="29">
      <t>ゴジョ</t>
    </rPh>
    <rPh sb="29" eb="31">
      <t>クミアイ</t>
    </rPh>
    <rPh sb="33" eb="35">
      <t>ヒモク</t>
    </rPh>
    <rPh sb="36" eb="38">
      <t>キョウサイ</t>
    </rPh>
    <rPh sb="38" eb="40">
      <t>クミアイ</t>
    </rPh>
    <rPh sb="41" eb="43">
      <t>コウシャ</t>
    </rPh>
    <rPh sb="43" eb="46">
      <t>ニュウキョリョウ</t>
    </rPh>
    <rPh sb="49" eb="51">
      <t>ヒモク</t>
    </rPh>
    <rPh sb="52" eb="54">
      <t>オオグチ</t>
    </rPh>
    <rPh sb="54" eb="57">
      <t>サイケンシャ</t>
    </rPh>
    <rPh sb="59" eb="61">
      <t>ヒモク</t>
    </rPh>
    <rPh sb="61" eb="63">
      <t>シヨウ</t>
    </rPh>
    <rPh sb="69" eb="71">
      <t>ショゾク</t>
    </rPh>
    <rPh sb="71" eb="72">
      <t>ブン</t>
    </rPh>
    <rPh sb="73" eb="75">
      <t>ヒモク</t>
    </rPh>
    <rPh sb="78" eb="80">
      <t>ヒモク</t>
    </rPh>
    <rPh sb="80" eb="82">
      <t>イナイ</t>
    </rPh>
    <phoneticPr fontId="3"/>
  </si>
  <si>
    <t>　その他控除金の明細は，教職員課から「その他控除金明細書」（個人用）が給与支給明細書等と一緒に各所属へ送付されます。</t>
    <rPh sb="3" eb="4">
      <t>タ</t>
    </rPh>
    <rPh sb="4" eb="7">
      <t>コウジョキン</t>
    </rPh>
    <rPh sb="8" eb="10">
      <t>メイサイ</t>
    </rPh>
    <rPh sb="12" eb="16">
      <t>キョウショクインカ</t>
    </rPh>
    <rPh sb="21" eb="22">
      <t>タ</t>
    </rPh>
    <rPh sb="22" eb="25">
      <t>コウジョキン</t>
    </rPh>
    <rPh sb="25" eb="28">
      <t>メイサイショ</t>
    </rPh>
    <rPh sb="30" eb="33">
      <t>コジンヨウ</t>
    </rPh>
    <rPh sb="35" eb="37">
      <t>キュウヨ</t>
    </rPh>
    <rPh sb="37" eb="39">
      <t>シキュウ</t>
    </rPh>
    <rPh sb="39" eb="42">
      <t>メイサイショ</t>
    </rPh>
    <rPh sb="42" eb="43">
      <t>トウ</t>
    </rPh>
    <rPh sb="44" eb="46">
      <t>イッショ</t>
    </rPh>
    <rPh sb="47" eb="48">
      <t>カク</t>
    </rPh>
    <rPh sb="48" eb="50">
      <t>ショゾク</t>
    </rPh>
    <rPh sb="51" eb="53">
      <t>ソウフ</t>
    </rPh>
    <phoneticPr fontId="3"/>
  </si>
  <si>
    <t>口座振替の依頼</t>
    <rPh sb="0" eb="2">
      <t>コウザ</t>
    </rPh>
    <rPh sb="2" eb="4">
      <t>フリカエ</t>
    </rPh>
    <rPh sb="5" eb="7">
      <t>イライ</t>
    </rPh>
    <phoneticPr fontId="3"/>
  </si>
  <si>
    <t>　なお，預金口座振替申込書は所属保管となりますが，職員が所属異動により転出した場合は，転出先の所属に送付することになります。</t>
    <rPh sb="4" eb="6">
      <t>ヨキン</t>
    </rPh>
    <rPh sb="6" eb="8">
      <t>コウザ</t>
    </rPh>
    <rPh sb="8" eb="10">
      <t>フリカエ</t>
    </rPh>
    <rPh sb="10" eb="13">
      <t>モウシコミショ</t>
    </rPh>
    <rPh sb="14" eb="16">
      <t>ショゾク</t>
    </rPh>
    <rPh sb="16" eb="18">
      <t>ホカン</t>
    </rPh>
    <rPh sb="25" eb="27">
      <t>ショクイン</t>
    </rPh>
    <rPh sb="28" eb="30">
      <t>ショゾク</t>
    </rPh>
    <rPh sb="30" eb="32">
      <t>イドウ</t>
    </rPh>
    <rPh sb="35" eb="37">
      <t>テンシュツ</t>
    </rPh>
    <rPh sb="39" eb="41">
      <t>バアイ</t>
    </rPh>
    <rPh sb="43" eb="46">
      <t>テンシュツサキ</t>
    </rPh>
    <rPh sb="47" eb="49">
      <t>ショゾク</t>
    </rPh>
    <rPh sb="50" eb="52">
      <t>ソウフ</t>
    </rPh>
    <phoneticPr fontId="3"/>
  </si>
  <si>
    <t>預金口座振替申込書と預金口座振替依頼書は，給与口座振込申出書との4枚複写になります。</t>
    <rPh sb="0" eb="2">
      <t>ヨキン</t>
    </rPh>
    <rPh sb="2" eb="4">
      <t>コウザ</t>
    </rPh>
    <rPh sb="4" eb="6">
      <t>フリカエ</t>
    </rPh>
    <rPh sb="6" eb="9">
      <t>モウシコミショ</t>
    </rPh>
    <rPh sb="10" eb="12">
      <t>ヨキン</t>
    </rPh>
    <rPh sb="12" eb="14">
      <t>コウザ</t>
    </rPh>
    <rPh sb="14" eb="16">
      <t>フリカエ</t>
    </rPh>
    <rPh sb="16" eb="19">
      <t>イライショ</t>
    </rPh>
    <rPh sb="21" eb="23">
      <t>キュウヨ</t>
    </rPh>
    <rPh sb="23" eb="25">
      <t>コウザ</t>
    </rPh>
    <rPh sb="25" eb="27">
      <t>フリコミ</t>
    </rPh>
    <rPh sb="27" eb="30">
      <t>モウシデショ</t>
    </rPh>
    <rPh sb="33" eb="34">
      <t>マイ</t>
    </rPh>
    <rPh sb="34" eb="36">
      <t>フクシャ</t>
    </rPh>
    <phoneticPr fontId="3"/>
  </si>
  <si>
    <t>職員</t>
    <rPh sb="0" eb="2">
      <t>ショクイン</t>
    </rPh>
    <phoneticPr fontId="3"/>
  </si>
  <si>
    <t>→　預金口座振替申込書　→</t>
    <rPh sb="2" eb="4">
      <t>ヨキン</t>
    </rPh>
    <rPh sb="4" eb="6">
      <t>コウザ</t>
    </rPh>
    <rPh sb="6" eb="8">
      <t>フリカエ</t>
    </rPh>
    <rPh sb="8" eb="11">
      <t>モウシコミショ</t>
    </rPh>
    <phoneticPr fontId="3"/>
  </si>
  <si>
    <t>→　預金口座振替依頼書　→</t>
    <rPh sb="2" eb="4">
      <t>ヨキン</t>
    </rPh>
    <rPh sb="4" eb="6">
      <t>コウザ</t>
    </rPh>
    <rPh sb="6" eb="8">
      <t>フリカエ</t>
    </rPh>
    <rPh sb="8" eb="11">
      <t>イライショ</t>
    </rPh>
    <phoneticPr fontId="3"/>
  </si>
  <si>
    <t>　預金口座振替申込書と預金口座振替依頼書に押印する印鑑は，Ａ口座（鹿児島銀行）の銀行届出印と同一のものでなければなりません。異なる場合は，口座振替の処理はできません。</t>
    <rPh sb="1" eb="3">
      <t>ヨキン</t>
    </rPh>
    <rPh sb="3" eb="5">
      <t>コウザ</t>
    </rPh>
    <rPh sb="5" eb="7">
      <t>フリカエ</t>
    </rPh>
    <rPh sb="7" eb="10">
      <t>モウシコミショ</t>
    </rPh>
    <rPh sb="11" eb="13">
      <t>ヨキン</t>
    </rPh>
    <rPh sb="13" eb="15">
      <t>コウザ</t>
    </rPh>
    <rPh sb="15" eb="17">
      <t>フリカエ</t>
    </rPh>
    <rPh sb="17" eb="20">
      <t>イライショ</t>
    </rPh>
    <rPh sb="21" eb="23">
      <t>オウイン</t>
    </rPh>
    <rPh sb="25" eb="27">
      <t>インカン</t>
    </rPh>
    <rPh sb="30" eb="32">
      <t>コウザ</t>
    </rPh>
    <rPh sb="33" eb="36">
      <t>カゴシマ</t>
    </rPh>
    <rPh sb="36" eb="38">
      <t>ギンコウ</t>
    </rPh>
    <rPh sb="40" eb="42">
      <t>ギンコウ</t>
    </rPh>
    <rPh sb="42" eb="45">
      <t>トドケデイン</t>
    </rPh>
    <rPh sb="46" eb="48">
      <t>ドウイツ</t>
    </rPh>
    <rPh sb="62" eb="63">
      <t>コト</t>
    </rPh>
    <rPh sb="65" eb="67">
      <t>バアイ</t>
    </rPh>
    <rPh sb="69" eb="71">
      <t>コウザ</t>
    </rPh>
    <rPh sb="71" eb="73">
      <t>フリカエ</t>
    </rPh>
    <rPh sb="74" eb="76">
      <t>ショリ</t>
    </rPh>
    <phoneticPr fontId="3"/>
  </si>
  <si>
    <t>　新規及び変更に係る預金口座振替依頼書の支店への提出期限は，次のとおりとなります。</t>
    <rPh sb="1" eb="3">
      <t>シンキ</t>
    </rPh>
    <rPh sb="3" eb="4">
      <t>オヨ</t>
    </rPh>
    <rPh sb="5" eb="7">
      <t>ヘンコウ</t>
    </rPh>
    <rPh sb="8" eb="9">
      <t>カカ</t>
    </rPh>
    <rPh sb="10" eb="12">
      <t>ヨキン</t>
    </rPh>
    <rPh sb="12" eb="14">
      <t>コウザ</t>
    </rPh>
    <rPh sb="14" eb="16">
      <t>フリカエ</t>
    </rPh>
    <rPh sb="16" eb="19">
      <t>イライショ</t>
    </rPh>
    <rPh sb="20" eb="22">
      <t>シテン</t>
    </rPh>
    <rPh sb="24" eb="26">
      <t>テイシュツ</t>
    </rPh>
    <rPh sb="26" eb="28">
      <t>キゲン</t>
    </rPh>
    <rPh sb="30" eb="31">
      <t>ツギ</t>
    </rPh>
    <phoneticPr fontId="3"/>
  </si>
  <si>
    <t>(1)</t>
    <phoneticPr fontId="3"/>
  </si>
  <si>
    <t>(2)</t>
    <phoneticPr fontId="3"/>
  </si>
  <si>
    <t>上記の提出期限が，「鹿児島県の休日を定める条例」第1条第1項に定める県の休日に当たるときは，その前日をもって提出期限とします。</t>
    <rPh sb="0" eb="2">
      <t>ジョウキ</t>
    </rPh>
    <rPh sb="3" eb="5">
      <t>テイシュツ</t>
    </rPh>
    <rPh sb="5" eb="7">
      <t>キゲン</t>
    </rPh>
    <rPh sb="10" eb="13">
      <t>カゴシマ</t>
    </rPh>
    <rPh sb="13" eb="14">
      <t>ケン</t>
    </rPh>
    <rPh sb="15" eb="17">
      <t>キュウジツ</t>
    </rPh>
    <rPh sb="18" eb="19">
      <t>サダ</t>
    </rPh>
    <rPh sb="21" eb="23">
      <t>ジョウレイ</t>
    </rPh>
    <rPh sb="24" eb="25">
      <t>ダイ</t>
    </rPh>
    <rPh sb="26" eb="28">
      <t>ジョウダイ</t>
    </rPh>
    <rPh sb="29" eb="30">
      <t>コウ</t>
    </rPh>
    <rPh sb="31" eb="32">
      <t>サダ</t>
    </rPh>
    <rPh sb="34" eb="35">
      <t>ケン</t>
    </rPh>
    <rPh sb="36" eb="38">
      <t>キュウジツ</t>
    </rPh>
    <rPh sb="39" eb="40">
      <t>ア</t>
    </rPh>
    <rPh sb="48" eb="50">
      <t>ゼンジツ</t>
    </rPh>
    <rPh sb="54" eb="56">
      <t>テイシュツ</t>
    </rPh>
    <rPh sb="56" eb="58">
      <t>キゲン</t>
    </rPh>
    <phoneticPr fontId="3"/>
  </si>
  <si>
    <t>　婚姻やその他の事由により，預金口座の名義を変更した場合は，預金口座振替申込書及び預金口座振替依頼書を再提出しなければなりません。</t>
    <rPh sb="1" eb="3">
      <t>コンイン</t>
    </rPh>
    <rPh sb="6" eb="7">
      <t>タ</t>
    </rPh>
    <rPh sb="8" eb="10">
      <t>ジユウ</t>
    </rPh>
    <rPh sb="14" eb="16">
      <t>ヨキン</t>
    </rPh>
    <rPh sb="16" eb="18">
      <t>コウザ</t>
    </rPh>
    <rPh sb="19" eb="21">
      <t>メイギ</t>
    </rPh>
    <rPh sb="22" eb="24">
      <t>ヘンコウ</t>
    </rPh>
    <rPh sb="26" eb="28">
      <t>バアイ</t>
    </rPh>
    <rPh sb="30" eb="32">
      <t>ヨキン</t>
    </rPh>
    <rPh sb="32" eb="34">
      <t>コウザ</t>
    </rPh>
    <rPh sb="34" eb="36">
      <t>フリカエ</t>
    </rPh>
    <rPh sb="36" eb="39">
      <t>モウシコミショ</t>
    </rPh>
    <rPh sb="39" eb="40">
      <t>オヨ</t>
    </rPh>
    <rPh sb="41" eb="43">
      <t>ヨキン</t>
    </rPh>
    <rPh sb="43" eb="45">
      <t>コウザ</t>
    </rPh>
    <rPh sb="45" eb="47">
      <t>フリカエ</t>
    </rPh>
    <rPh sb="47" eb="50">
      <t>イライショ</t>
    </rPh>
    <rPh sb="51" eb="54">
      <t>サイテイシュツ</t>
    </rPh>
    <phoneticPr fontId="3"/>
  </si>
  <si>
    <t>　新規に採用される職員（臨時的任用職員を含む。）については，最初の1ヶ月は各債権者への口座振替はできませんので注意してください。</t>
    <rPh sb="1" eb="3">
      <t>シンキ</t>
    </rPh>
    <rPh sb="4" eb="6">
      <t>サイヨウ</t>
    </rPh>
    <rPh sb="9" eb="11">
      <t>ショクイン</t>
    </rPh>
    <rPh sb="12" eb="15">
      <t>リンジテキ</t>
    </rPh>
    <rPh sb="15" eb="17">
      <t>ニンヨウ</t>
    </rPh>
    <rPh sb="17" eb="19">
      <t>ショクイン</t>
    </rPh>
    <rPh sb="20" eb="21">
      <t>フク</t>
    </rPh>
    <rPh sb="30" eb="32">
      <t>サイショ</t>
    </rPh>
    <rPh sb="35" eb="36">
      <t>ゲツ</t>
    </rPh>
    <rPh sb="37" eb="38">
      <t>カク</t>
    </rPh>
    <rPh sb="38" eb="41">
      <t>サイケンシャ</t>
    </rPh>
    <rPh sb="43" eb="45">
      <t>コウザ</t>
    </rPh>
    <rPh sb="45" eb="47">
      <t>フリカエ</t>
    </rPh>
    <rPh sb="55" eb="57">
      <t>チュウイ</t>
    </rPh>
    <phoneticPr fontId="3"/>
  </si>
  <si>
    <t>その他控除振替先預金口座の登録・変更等</t>
    <rPh sb="2" eb="3">
      <t>タ</t>
    </rPh>
    <rPh sb="3" eb="5">
      <t>コウジョ</t>
    </rPh>
    <rPh sb="5" eb="7">
      <t>フリカエ</t>
    </rPh>
    <rPh sb="7" eb="8">
      <t>サキ</t>
    </rPh>
    <rPh sb="8" eb="10">
      <t>ヨキン</t>
    </rPh>
    <rPh sb="10" eb="12">
      <t>コウザ</t>
    </rPh>
    <rPh sb="13" eb="15">
      <t>トウロク</t>
    </rPh>
    <rPh sb="16" eb="18">
      <t>ヘンコウ</t>
    </rPh>
    <rPh sb="18" eb="19">
      <t>トウ</t>
    </rPh>
    <phoneticPr fontId="3"/>
  </si>
  <si>
    <t>　各債権者（親睦会等）は，職員が設定したＡ口座からその他控除金の自動振替を希望する場合は，その他控除金の受入口座（以下「債権者口座」という。）を設定するとともに，その旨，給与事務担当者に申出なければなりません。</t>
    <rPh sb="1" eb="2">
      <t>カク</t>
    </rPh>
    <rPh sb="2" eb="5">
      <t>サイケンシャ</t>
    </rPh>
    <rPh sb="6" eb="9">
      <t>シンボクカイ</t>
    </rPh>
    <rPh sb="9" eb="10">
      <t>トウ</t>
    </rPh>
    <rPh sb="13" eb="15">
      <t>ショクイン</t>
    </rPh>
    <rPh sb="16" eb="18">
      <t>セッテイ</t>
    </rPh>
    <rPh sb="21" eb="23">
      <t>コウザ</t>
    </rPh>
    <rPh sb="27" eb="28">
      <t>タ</t>
    </rPh>
    <rPh sb="28" eb="31">
      <t>コウジョキン</t>
    </rPh>
    <rPh sb="32" eb="34">
      <t>ジドウ</t>
    </rPh>
    <rPh sb="34" eb="36">
      <t>フリカエ</t>
    </rPh>
    <rPh sb="37" eb="39">
      <t>キボウ</t>
    </rPh>
    <rPh sb="41" eb="43">
      <t>バアイ</t>
    </rPh>
    <rPh sb="47" eb="48">
      <t>タ</t>
    </rPh>
    <rPh sb="48" eb="51">
      <t>コウジョキン</t>
    </rPh>
    <rPh sb="52" eb="54">
      <t>ウケイレ</t>
    </rPh>
    <rPh sb="54" eb="56">
      <t>コウザ</t>
    </rPh>
    <rPh sb="57" eb="59">
      <t>イカ</t>
    </rPh>
    <rPh sb="60" eb="63">
      <t>サイケンシャ</t>
    </rPh>
    <rPh sb="63" eb="65">
      <t>コウザ</t>
    </rPh>
    <rPh sb="72" eb="74">
      <t>セッテイ</t>
    </rPh>
    <rPh sb="83" eb="84">
      <t>ムネ</t>
    </rPh>
    <rPh sb="85" eb="87">
      <t>キュウヨ</t>
    </rPh>
    <rPh sb="87" eb="89">
      <t>ジム</t>
    </rPh>
    <rPh sb="89" eb="92">
      <t>タントウシャ</t>
    </rPh>
    <rPh sb="93" eb="95">
      <t>モウシデ</t>
    </rPh>
    <phoneticPr fontId="3"/>
  </si>
  <si>
    <t>→　その他控除金の自動振替の申出→</t>
    <rPh sb="4" eb="5">
      <t>タ</t>
    </rPh>
    <rPh sb="5" eb="8">
      <t>コウジョキン</t>
    </rPh>
    <rPh sb="9" eb="11">
      <t>ジドウ</t>
    </rPh>
    <rPh sb="11" eb="13">
      <t>フリカエ</t>
    </rPh>
    <rPh sb="14" eb="16">
      <t>モウシデ</t>
    </rPh>
    <phoneticPr fontId="3"/>
  </si>
  <si>
    <t>→　その他控除債権者口座情報登録依頼書→</t>
    <rPh sb="4" eb="5">
      <t>タ</t>
    </rPh>
    <rPh sb="5" eb="7">
      <t>コウジョ</t>
    </rPh>
    <rPh sb="7" eb="10">
      <t>サイケンシャ</t>
    </rPh>
    <rPh sb="10" eb="12">
      <t>コウザ</t>
    </rPh>
    <rPh sb="12" eb="14">
      <t>ジョウホウ</t>
    </rPh>
    <rPh sb="14" eb="16">
      <t>トウロク</t>
    </rPh>
    <rPh sb="16" eb="19">
      <t>イライショ</t>
    </rPh>
    <phoneticPr fontId="3"/>
  </si>
  <si>
    <t>提出期限</t>
    <rPh sb="0" eb="2">
      <t>テイシュツ</t>
    </rPh>
    <rPh sb="2" eb="4">
      <t>キゲン</t>
    </rPh>
    <phoneticPr fontId="3"/>
  </si>
  <si>
    <t>　上記の提出期限が，「鹿児島県の休日を定める条例」第1条第1項に定める県の休日に当たるときは，その前日をもって提出期限とします。</t>
    <rPh sb="1" eb="3">
      <t>ジョウキ</t>
    </rPh>
    <rPh sb="4" eb="6">
      <t>テイシュツ</t>
    </rPh>
    <rPh sb="6" eb="8">
      <t>キゲン</t>
    </rPh>
    <rPh sb="11" eb="14">
      <t>カゴシマ</t>
    </rPh>
    <rPh sb="14" eb="15">
      <t>ケン</t>
    </rPh>
    <rPh sb="16" eb="18">
      <t>キュウジツ</t>
    </rPh>
    <rPh sb="19" eb="20">
      <t>サダ</t>
    </rPh>
    <rPh sb="22" eb="24">
      <t>ジョウレイ</t>
    </rPh>
    <rPh sb="25" eb="26">
      <t>ダイ</t>
    </rPh>
    <rPh sb="27" eb="28">
      <t>ジョウ</t>
    </rPh>
    <rPh sb="28" eb="29">
      <t>ダイ</t>
    </rPh>
    <rPh sb="30" eb="31">
      <t>コウ</t>
    </rPh>
    <rPh sb="32" eb="33">
      <t>サダ</t>
    </rPh>
    <rPh sb="35" eb="36">
      <t>ケン</t>
    </rPh>
    <rPh sb="37" eb="39">
      <t>キュウジツ</t>
    </rPh>
    <rPh sb="40" eb="41">
      <t>ア</t>
    </rPh>
    <rPh sb="49" eb="51">
      <t>ゼンジツ</t>
    </rPh>
    <rPh sb="55" eb="57">
      <t>テイシュツ</t>
    </rPh>
    <rPh sb="57" eb="59">
      <t>キゲン</t>
    </rPh>
    <phoneticPr fontId="3"/>
  </si>
  <si>
    <t>　提出書類</t>
    <rPh sb="1" eb="3">
      <t>テイシュツ</t>
    </rPh>
    <rPh sb="3" eb="5">
      <t>ショルイ</t>
    </rPh>
    <phoneticPr fontId="3"/>
  </si>
  <si>
    <t>・・・・・・・・・　</t>
    <phoneticPr fontId="3"/>
  </si>
  <si>
    <t>1組（3枚）</t>
    <rPh sb="1" eb="2">
      <t>クミ</t>
    </rPh>
    <rPh sb="4" eb="5">
      <t>マイ</t>
    </rPh>
    <phoneticPr fontId="3"/>
  </si>
  <si>
    <t>　その他控除債権者口座情報登録依頼書</t>
    <rPh sb="3" eb="4">
      <t>タ</t>
    </rPh>
    <rPh sb="4" eb="6">
      <t>コウジョ</t>
    </rPh>
    <rPh sb="6" eb="9">
      <t>サイケンシャ</t>
    </rPh>
    <rPh sb="9" eb="11">
      <t>コウザ</t>
    </rPh>
    <rPh sb="11" eb="13">
      <t>ジョウホウ</t>
    </rPh>
    <rPh sb="13" eb="15">
      <t>トウロク</t>
    </rPh>
    <rPh sb="15" eb="18">
      <t>イライショ</t>
    </rPh>
    <phoneticPr fontId="3"/>
  </si>
  <si>
    <t>1枚</t>
    <rPh sb="1" eb="2">
      <t>マイ</t>
    </rPh>
    <phoneticPr fontId="3"/>
  </si>
  <si>
    <t>(3)</t>
    <phoneticPr fontId="3"/>
  </si>
  <si>
    <t>①</t>
    <phoneticPr fontId="3"/>
  </si>
  <si>
    <t>　債権者口座の名義を記入・登録する際は，次のことに注意してください。</t>
    <rPh sb="1" eb="4">
      <t>サイケンシャ</t>
    </rPh>
    <rPh sb="4" eb="6">
      <t>コウザ</t>
    </rPh>
    <rPh sb="7" eb="9">
      <t>メイギ</t>
    </rPh>
    <rPh sb="10" eb="12">
      <t>キニュウ</t>
    </rPh>
    <rPh sb="13" eb="15">
      <t>トウロク</t>
    </rPh>
    <rPh sb="17" eb="18">
      <t>サイ</t>
    </rPh>
    <rPh sb="20" eb="21">
      <t>ツギ</t>
    </rPh>
    <rPh sb="25" eb="27">
      <t>チュウイ</t>
    </rPh>
    <phoneticPr fontId="3"/>
  </si>
  <si>
    <t>ア</t>
    <phoneticPr fontId="3"/>
  </si>
  <si>
    <t>　債権者口座が鹿児島銀行に設定された口座である場合</t>
    <rPh sb="1" eb="4">
      <t>サイケンシャ</t>
    </rPh>
    <rPh sb="4" eb="6">
      <t>コウザ</t>
    </rPh>
    <rPh sb="7" eb="10">
      <t>カゴシマ</t>
    </rPh>
    <rPh sb="10" eb="12">
      <t>ギンコウ</t>
    </rPh>
    <rPh sb="13" eb="15">
      <t>セッテイ</t>
    </rPh>
    <rPh sb="18" eb="20">
      <t>コウザ</t>
    </rPh>
    <rPh sb="23" eb="25">
      <t>バアイ</t>
    </rPh>
    <phoneticPr fontId="3"/>
  </si>
  <si>
    <t>　債権者口座が鹿児島銀行以外の金融機関に設定された口座である場合</t>
    <rPh sb="1" eb="4">
      <t>サイケンシャ</t>
    </rPh>
    <rPh sb="4" eb="6">
      <t>コウザ</t>
    </rPh>
    <rPh sb="7" eb="10">
      <t>カゴシマ</t>
    </rPh>
    <rPh sb="10" eb="12">
      <t>ギンコウ</t>
    </rPh>
    <rPh sb="12" eb="14">
      <t>イガイ</t>
    </rPh>
    <rPh sb="15" eb="17">
      <t>キンユウ</t>
    </rPh>
    <rPh sb="17" eb="19">
      <t>キカン</t>
    </rPh>
    <rPh sb="20" eb="22">
      <t>セッテイ</t>
    </rPh>
    <rPh sb="25" eb="27">
      <t>コウザ</t>
    </rPh>
    <rPh sb="30" eb="32">
      <t>バアイ</t>
    </rPh>
    <phoneticPr fontId="3"/>
  </si>
  <si>
    <t>　代表者名まですべて記入しなければなりません。したがって，債権者口座の名義を変更した場合は，その都度，その他控除債権者口座情報登録依頼書を支店に提出しなければなりません。</t>
    <rPh sb="1" eb="4">
      <t>ダイヒョウシャ</t>
    </rPh>
    <rPh sb="4" eb="5">
      <t>メイ</t>
    </rPh>
    <rPh sb="10" eb="12">
      <t>キニュウ</t>
    </rPh>
    <rPh sb="29" eb="32">
      <t>サイケンシャ</t>
    </rPh>
    <rPh sb="32" eb="34">
      <t>コウザ</t>
    </rPh>
    <rPh sb="35" eb="37">
      <t>メイギ</t>
    </rPh>
    <rPh sb="38" eb="40">
      <t>ヘンコウ</t>
    </rPh>
    <rPh sb="42" eb="44">
      <t>バアイ</t>
    </rPh>
    <rPh sb="48" eb="50">
      <t>ツド</t>
    </rPh>
    <rPh sb="53" eb="54">
      <t>タ</t>
    </rPh>
    <rPh sb="54" eb="56">
      <t>コウジョ</t>
    </rPh>
    <rPh sb="56" eb="59">
      <t>サイケンシャ</t>
    </rPh>
    <rPh sb="59" eb="61">
      <t>コウザ</t>
    </rPh>
    <rPh sb="61" eb="63">
      <t>ジョウホウ</t>
    </rPh>
    <rPh sb="63" eb="65">
      <t>トウロク</t>
    </rPh>
    <rPh sb="65" eb="68">
      <t>イライショ</t>
    </rPh>
    <rPh sb="69" eb="71">
      <t>シテン</t>
    </rPh>
    <rPh sb="72" eb="74">
      <t>テイシュツ</t>
    </rPh>
    <phoneticPr fontId="3"/>
  </si>
  <si>
    <t>　費目コード　”２５”　の取扱い</t>
    <rPh sb="1" eb="3">
      <t>ヒモク</t>
    </rPh>
    <rPh sb="13" eb="15">
      <t>トリアツカイ</t>
    </rPh>
    <phoneticPr fontId="3"/>
  </si>
  <si>
    <t>　費目コード　”２５”（単月控除）　には，それぞれの所属の資金前渡職員普通口座を登録してください。</t>
    <rPh sb="1" eb="3">
      <t>ヒモク</t>
    </rPh>
    <rPh sb="12" eb="14">
      <t>タンゲツ</t>
    </rPh>
    <rPh sb="14" eb="16">
      <t>コウジョ</t>
    </rPh>
    <rPh sb="26" eb="28">
      <t>ショゾク</t>
    </rPh>
    <rPh sb="29" eb="31">
      <t>シキン</t>
    </rPh>
    <rPh sb="31" eb="32">
      <t>ゼン</t>
    </rPh>
    <rPh sb="32" eb="35">
      <t>トショクイン</t>
    </rPh>
    <rPh sb="35" eb="37">
      <t>フツウ</t>
    </rPh>
    <rPh sb="37" eb="39">
      <t>コウザ</t>
    </rPh>
    <rPh sb="40" eb="42">
      <t>トウロク</t>
    </rPh>
    <phoneticPr fontId="3"/>
  </si>
  <si>
    <t>　単月控除とは，恒常的に毎月控除するものではなく，ひと月のみの控除で翌月以降に引き続かない（自動的に消去される）単発的な控除のことをいいます。</t>
    <rPh sb="1" eb="3">
      <t>タンゲツ</t>
    </rPh>
    <rPh sb="3" eb="5">
      <t>コウジョ</t>
    </rPh>
    <rPh sb="8" eb="11">
      <t>コウジョウテキ</t>
    </rPh>
    <rPh sb="12" eb="14">
      <t>マイツキ</t>
    </rPh>
    <rPh sb="14" eb="16">
      <t>コウジョ</t>
    </rPh>
    <rPh sb="27" eb="28">
      <t>ゲツ</t>
    </rPh>
    <rPh sb="31" eb="33">
      <t>コウジョ</t>
    </rPh>
    <rPh sb="34" eb="36">
      <t>ヨクゲツ</t>
    </rPh>
    <rPh sb="36" eb="38">
      <t>イコウ</t>
    </rPh>
    <rPh sb="39" eb="40">
      <t>ヒ</t>
    </rPh>
    <rPh sb="41" eb="42">
      <t>ツヅ</t>
    </rPh>
    <rPh sb="46" eb="49">
      <t>ジドウテキ</t>
    </rPh>
    <rPh sb="50" eb="52">
      <t>ショウキョ</t>
    </rPh>
    <rPh sb="56" eb="59">
      <t>タンパツテキ</t>
    </rPh>
    <rPh sb="60" eb="62">
      <t>コウジョ</t>
    </rPh>
    <phoneticPr fontId="3"/>
  </si>
  <si>
    <t>　単月控除の利用方法については，あとで説明します。</t>
    <rPh sb="1" eb="3">
      <t>タンゲツ</t>
    </rPh>
    <rPh sb="3" eb="5">
      <t>コウジョ</t>
    </rPh>
    <rPh sb="6" eb="8">
      <t>リヨウ</t>
    </rPh>
    <rPh sb="8" eb="10">
      <t>ホウホウ</t>
    </rPh>
    <rPh sb="19" eb="21">
      <t>セツメイ</t>
    </rPh>
    <phoneticPr fontId="3"/>
  </si>
  <si>
    <t>②</t>
    <phoneticPr fontId="3"/>
  </si>
  <si>
    <t>　記入方法は，別添記入例１，２を参照してください。</t>
    <rPh sb="1" eb="3">
      <t>キニュウ</t>
    </rPh>
    <rPh sb="3" eb="5">
      <t>ホウホウ</t>
    </rPh>
    <rPh sb="7" eb="9">
      <t>ベッテン</t>
    </rPh>
    <rPh sb="9" eb="11">
      <t>キニュウ</t>
    </rPh>
    <rPh sb="11" eb="12">
      <t>レイ</t>
    </rPh>
    <rPh sb="16" eb="18">
      <t>サンショウ</t>
    </rPh>
    <phoneticPr fontId="3"/>
  </si>
  <si>
    <t>③</t>
    <phoneticPr fontId="3"/>
  </si>
  <si>
    <t>　項目コードの記入にあたっては，別添「その他控除金項目コード表」の”０１”から”４９”の中から選択してください。</t>
    <rPh sb="1" eb="3">
      <t>コウモク</t>
    </rPh>
    <rPh sb="7" eb="9">
      <t>キニュウ</t>
    </rPh>
    <rPh sb="16" eb="18">
      <t>ベッテン</t>
    </rPh>
    <rPh sb="21" eb="22">
      <t>タ</t>
    </rPh>
    <rPh sb="22" eb="25">
      <t>コウジョキン</t>
    </rPh>
    <rPh sb="25" eb="27">
      <t>コウモク</t>
    </rPh>
    <rPh sb="30" eb="31">
      <t>ヒョウ</t>
    </rPh>
    <rPh sb="44" eb="45">
      <t>ナカ</t>
    </rPh>
    <rPh sb="47" eb="49">
      <t>センタク</t>
    </rPh>
    <phoneticPr fontId="3"/>
  </si>
  <si>
    <t>④</t>
    <phoneticPr fontId="3"/>
  </si>
  <si>
    <t>その他控除金のデータの作成・提出</t>
    <rPh sb="2" eb="3">
      <t>タ</t>
    </rPh>
    <rPh sb="3" eb="6">
      <t>コウジョキン</t>
    </rPh>
    <rPh sb="11" eb="13">
      <t>サクセイ</t>
    </rPh>
    <rPh sb="14" eb="16">
      <t>テイシュツ</t>
    </rPh>
    <phoneticPr fontId="3"/>
  </si>
  <si>
    <t>　パソコン処理による場合（ｗｅｂファイル共有システムを使用する所属）</t>
    <rPh sb="5" eb="7">
      <t>ショリ</t>
    </rPh>
    <rPh sb="10" eb="12">
      <t>バアイ</t>
    </rPh>
    <rPh sb="20" eb="22">
      <t>キョウユウ</t>
    </rPh>
    <rPh sb="27" eb="29">
      <t>シヨウ</t>
    </rPh>
    <rPh sb="31" eb="33">
      <t>ショゾク</t>
    </rPh>
    <phoneticPr fontId="3"/>
  </si>
  <si>
    <t>　例月給与及び期末・勤勉手当からその他控除金を控除する場合の処理方法等は，次のとおりです。</t>
    <rPh sb="1" eb="3">
      <t>レイゲツ</t>
    </rPh>
    <rPh sb="3" eb="5">
      <t>キュウヨ</t>
    </rPh>
    <rPh sb="5" eb="6">
      <t>オヨ</t>
    </rPh>
    <rPh sb="7" eb="9">
      <t>キマツ</t>
    </rPh>
    <rPh sb="10" eb="12">
      <t>キンベン</t>
    </rPh>
    <rPh sb="12" eb="14">
      <t>テアテ</t>
    </rPh>
    <rPh sb="18" eb="19">
      <t>タ</t>
    </rPh>
    <rPh sb="19" eb="22">
      <t>コウジョキン</t>
    </rPh>
    <rPh sb="23" eb="25">
      <t>コウジョ</t>
    </rPh>
    <rPh sb="27" eb="29">
      <t>バアイ</t>
    </rPh>
    <rPh sb="30" eb="32">
      <t>ショリ</t>
    </rPh>
    <rPh sb="32" eb="34">
      <t>ホウホウ</t>
    </rPh>
    <rPh sb="34" eb="35">
      <t>トウ</t>
    </rPh>
    <rPh sb="37" eb="38">
      <t>ツギ</t>
    </rPh>
    <phoneticPr fontId="3"/>
  </si>
  <si>
    <t>「給与その他控除管理システム利用マニュアル」を参照してください。</t>
    <rPh sb="1" eb="3">
      <t>キュウヨ</t>
    </rPh>
    <rPh sb="5" eb="6">
      <t>タ</t>
    </rPh>
    <rPh sb="6" eb="8">
      <t>コウジョ</t>
    </rPh>
    <rPh sb="8" eb="10">
      <t>カンリ</t>
    </rPh>
    <rPh sb="14" eb="16">
      <t>リヨウ</t>
    </rPh>
    <rPh sb="23" eb="25">
      <t>サンショウ</t>
    </rPh>
    <phoneticPr fontId="3"/>
  </si>
  <si>
    <t>　提出期限</t>
    <rPh sb="1" eb="3">
      <t>テイシュツ</t>
    </rPh>
    <rPh sb="3" eb="5">
      <t>キゲン</t>
    </rPh>
    <phoneticPr fontId="3"/>
  </si>
  <si>
    <t>　例月給与・・・・・・・・・・控除する月の前月末日</t>
    <rPh sb="1" eb="3">
      <t>レイゲツ</t>
    </rPh>
    <rPh sb="3" eb="5">
      <t>キュウヨ</t>
    </rPh>
    <rPh sb="15" eb="17">
      <t>コウジョ</t>
    </rPh>
    <rPh sb="19" eb="20">
      <t>ゲツ</t>
    </rPh>
    <rPh sb="21" eb="23">
      <t>ゼンゲツ</t>
    </rPh>
    <rPh sb="23" eb="25">
      <t>マツジツ</t>
    </rPh>
    <phoneticPr fontId="3"/>
  </si>
  <si>
    <t>　但し，年度末・年度当初の処理については，別途通知による期日</t>
    <rPh sb="1" eb="2">
      <t>タダ</t>
    </rPh>
    <rPh sb="4" eb="7">
      <t>ネンドマツ</t>
    </rPh>
    <rPh sb="8" eb="10">
      <t>ネンド</t>
    </rPh>
    <rPh sb="10" eb="12">
      <t>トウショ</t>
    </rPh>
    <rPh sb="13" eb="15">
      <t>ショリ</t>
    </rPh>
    <rPh sb="21" eb="23">
      <t>ベット</t>
    </rPh>
    <rPh sb="23" eb="25">
      <t>ツウチ</t>
    </rPh>
    <rPh sb="28" eb="30">
      <t>キジツ</t>
    </rPh>
    <phoneticPr fontId="3"/>
  </si>
  <si>
    <t>　期末・勤勉手当・・・・・別途通知による期日</t>
    <rPh sb="1" eb="3">
      <t>キマツ</t>
    </rPh>
    <rPh sb="4" eb="6">
      <t>キンベン</t>
    </rPh>
    <rPh sb="6" eb="8">
      <t>テアテ</t>
    </rPh>
    <rPh sb="13" eb="15">
      <t>ベット</t>
    </rPh>
    <rPh sb="15" eb="17">
      <t>ツウチ</t>
    </rPh>
    <rPh sb="20" eb="22">
      <t>キジツ</t>
    </rPh>
    <phoneticPr fontId="3"/>
  </si>
  <si>
    <t>　上記の提出期限が，「鹿児島県の休日を定める条例」第①条第1項に定める県の休日に当たるときは，その前日をもって提出期限とします。</t>
    <rPh sb="1" eb="3">
      <t>ジョウキ</t>
    </rPh>
    <rPh sb="4" eb="6">
      <t>テイシュツ</t>
    </rPh>
    <rPh sb="6" eb="8">
      <t>キゲン</t>
    </rPh>
    <rPh sb="11" eb="14">
      <t>カゴシマ</t>
    </rPh>
    <rPh sb="14" eb="15">
      <t>ケン</t>
    </rPh>
    <rPh sb="16" eb="18">
      <t>キュウジツ</t>
    </rPh>
    <rPh sb="19" eb="20">
      <t>サダ</t>
    </rPh>
    <rPh sb="22" eb="24">
      <t>ジョウレイ</t>
    </rPh>
    <rPh sb="25" eb="26">
      <t>ダイ</t>
    </rPh>
    <rPh sb="27" eb="29">
      <t>ジョウダイ</t>
    </rPh>
    <rPh sb="30" eb="31">
      <t>コウ</t>
    </rPh>
    <rPh sb="32" eb="33">
      <t>サダ</t>
    </rPh>
    <rPh sb="35" eb="36">
      <t>ケン</t>
    </rPh>
    <rPh sb="37" eb="39">
      <t>キュウジツ</t>
    </rPh>
    <rPh sb="40" eb="41">
      <t>ア</t>
    </rPh>
    <rPh sb="49" eb="51">
      <t>ゼンジツ</t>
    </rPh>
    <rPh sb="55" eb="57">
      <t>テイシュツ</t>
    </rPh>
    <rPh sb="57" eb="59">
      <t>キゲン</t>
    </rPh>
    <phoneticPr fontId="3"/>
  </si>
  <si>
    <t>　提出データ</t>
    <rPh sb="1" eb="3">
      <t>テイシュツ</t>
    </rPh>
    <phoneticPr fontId="3"/>
  </si>
  <si>
    <t>　提出方法</t>
    <rPh sb="1" eb="3">
      <t>テイシュツ</t>
    </rPh>
    <rPh sb="3" eb="5">
      <t>ホウホウ</t>
    </rPh>
    <phoneticPr fontId="3"/>
  </si>
  <si>
    <t>　給与支払管理者から通知されるｗｅｂファイル共有システムの公開アドレスにアクセスし，提出用のフォルダにその他控除データを送信（アップロード）する。（「ｗｅｂファイル共有システム使用方法」を参照してください。)</t>
    <rPh sb="1" eb="3">
      <t>キュウヨ</t>
    </rPh>
    <rPh sb="3" eb="5">
      <t>シハラ</t>
    </rPh>
    <rPh sb="5" eb="8">
      <t>カンリシャ</t>
    </rPh>
    <rPh sb="10" eb="12">
      <t>ツウチ</t>
    </rPh>
    <rPh sb="22" eb="24">
      <t>キョウユウ</t>
    </rPh>
    <rPh sb="29" eb="31">
      <t>コウカイ</t>
    </rPh>
    <rPh sb="42" eb="44">
      <t>テイシュツ</t>
    </rPh>
    <rPh sb="44" eb="45">
      <t>ヨウ</t>
    </rPh>
    <rPh sb="53" eb="54">
      <t>タ</t>
    </rPh>
    <rPh sb="54" eb="56">
      <t>コウジョ</t>
    </rPh>
    <rPh sb="60" eb="62">
      <t>ソウシン</t>
    </rPh>
    <rPh sb="82" eb="84">
      <t>キョウユウ</t>
    </rPh>
    <rPh sb="88" eb="90">
      <t>シヨウ</t>
    </rPh>
    <rPh sb="90" eb="92">
      <t>ホウホウ</t>
    </rPh>
    <rPh sb="94" eb="96">
      <t>サンショウ</t>
    </rPh>
    <phoneticPr fontId="3"/>
  </si>
  <si>
    <t>　通信障害等の対応</t>
    <rPh sb="1" eb="3">
      <t>ツウシン</t>
    </rPh>
    <rPh sb="3" eb="5">
      <t>ショウガイ</t>
    </rPh>
    <rPh sb="5" eb="6">
      <t>トウ</t>
    </rPh>
    <rPh sb="7" eb="9">
      <t>タイオウ</t>
    </rPh>
    <phoneticPr fontId="3"/>
  </si>
  <si>
    <t>　通信障害等が発生した場合は，小・中学校にあっては各教育事務所へ，その他の所属にあっては教職員課へ速やかに報告してください。</t>
    <rPh sb="1" eb="3">
      <t>ツウシン</t>
    </rPh>
    <rPh sb="3" eb="5">
      <t>ショウガイ</t>
    </rPh>
    <rPh sb="5" eb="6">
      <t>トウ</t>
    </rPh>
    <rPh sb="7" eb="9">
      <t>ハッセイ</t>
    </rPh>
    <rPh sb="11" eb="13">
      <t>バアイ</t>
    </rPh>
    <rPh sb="15" eb="16">
      <t>ショウ</t>
    </rPh>
    <rPh sb="17" eb="20">
      <t>チュウガッコウ</t>
    </rPh>
    <rPh sb="25" eb="26">
      <t>カク</t>
    </rPh>
    <rPh sb="26" eb="28">
      <t>キョウイク</t>
    </rPh>
    <rPh sb="28" eb="31">
      <t>ジムショ</t>
    </rPh>
    <rPh sb="35" eb="36">
      <t>タ</t>
    </rPh>
    <rPh sb="37" eb="39">
      <t>ショゾク</t>
    </rPh>
    <rPh sb="44" eb="48">
      <t>キョウショクインカ</t>
    </rPh>
    <rPh sb="49" eb="50">
      <t>スミ</t>
    </rPh>
    <rPh sb="53" eb="55">
      <t>ホウコク</t>
    </rPh>
    <phoneticPr fontId="3"/>
  </si>
  <si>
    <t>　報告書の提出による場合（ｗｅｂファイル共有システムが使用できない所属）</t>
    <rPh sb="1" eb="4">
      <t>ホウコクショ</t>
    </rPh>
    <rPh sb="5" eb="7">
      <t>テイシュツ</t>
    </rPh>
    <rPh sb="10" eb="12">
      <t>バアイ</t>
    </rPh>
    <rPh sb="20" eb="22">
      <t>キョウユウ</t>
    </rPh>
    <rPh sb="27" eb="29">
      <t>シヨウ</t>
    </rPh>
    <rPh sb="33" eb="35">
      <t>ショゾク</t>
    </rPh>
    <phoneticPr fontId="3"/>
  </si>
  <si>
    <t>　報告書の提出期限等</t>
    <rPh sb="1" eb="4">
      <t>ホウコクショ</t>
    </rPh>
    <rPh sb="5" eb="7">
      <t>テイシュツ</t>
    </rPh>
    <rPh sb="7" eb="9">
      <t>キゲン</t>
    </rPh>
    <rPh sb="9" eb="10">
      <t>トウ</t>
    </rPh>
    <phoneticPr fontId="3"/>
  </si>
  <si>
    <t>　例月給与</t>
    <rPh sb="1" eb="3">
      <t>レイゲツ</t>
    </rPh>
    <rPh sb="3" eb="5">
      <t>キュウヨ</t>
    </rPh>
    <phoneticPr fontId="3"/>
  </si>
  <si>
    <t>・・・・・・</t>
    <phoneticPr fontId="3"/>
  </si>
  <si>
    <t>各教育事務所が定める期日</t>
    <rPh sb="0" eb="1">
      <t>カク</t>
    </rPh>
    <rPh sb="1" eb="3">
      <t>キョウイク</t>
    </rPh>
    <rPh sb="3" eb="6">
      <t>ジムショ</t>
    </rPh>
    <rPh sb="7" eb="8">
      <t>サダ</t>
    </rPh>
    <rPh sb="10" eb="12">
      <t>キジツ</t>
    </rPh>
    <phoneticPr fontId="3"/>
  </si>
  <si>
    <t>　期末・勤勉手当</t>
    <rPh sb="1" eb="3">
      <t>キマツ</t>
    </rPh>
    <rPh sb="4" eb="6">
      <t>キンベン</t>
    </rPh>
    <rPh sb="6" eb="8">
      <t>テアテ</t>
    </rPh>
    <phoneticPr fontId="3"/>
  </si>
  <si>
    <t>別途通知による期日</t>
    <rPh sb="0" eb="2">
      <t>ベット</t>
    </rPh>
    <rPh sb="2" eb="4">
      <t>ツウチ</t>
    </rPh>
    <rPh sb="7" eb="9">
      <t>キジツ</t>
    </rPh>
    <phoneticPr fontId="3"/>
  </si>
  <si>
    <t>基礎資料（初期設定を行うために必要な資料）</t>
    <rPh sb="0" eb="2">
      <t>キソ</t>
    </rPh>
    <rPh sb="2" eb="4">
      <t>シリョウ</t>
    </rPh>
    <rPh sb="5" eb="7">
      <t>ショキ</t>
    </rPh>
    <rPh sb="7" eb="9">
      <t>セッテイ</t>
    </rPh>
    <rPh sb="10" eb="11">
      <t>オコナ</t>
    </rPh>
    <rPh sb="15" eb="17">
      <t>ヒツヨウ</t>
    </rPh>
    <rPh sb="18" eb="20">
      <t>シリョウ</t>
    </rPh>
    <phoneticPr fontId="3"/>
  </si>
  <si>
    <t>単月控除（費目コード　”２５”　）の利用方法</t>
    <rPh sb="0" eb="2">
      <t>タンゲツ</t>
    </rPh>
    <rPh sb="2" eb="4">
      <t>コウジョ</t>
    </rPh>
    <rPh sb="5" eb="7">
      <t>ヒモク</t>
    </rPh>
    <rPh sb="18" eb="20">
      <t>リヨウ</t>
    </rPh>
    <rPh sb="20" eb="22">
      <t>ホウホウ</t>
    </rPh>
    <phoneticPr fontId="3"/>
  </si>
  <si>
    <t>　費目コード　”２５”　には，前に説明したようにある特定の月のみ単発的に控除する場合や債権者口座数が１２を超えた場合に，そのデータを入力することになります。</t>
    <rPh sb="1" eb="3">
      <t>ヒモク</t>
    </rPh>
    <rPh sb="15" eb="16">
      <t>マエ</t>
    </rPh>
    <rPh sb="17" eb="19">
      <t>セツメイ</t>
    </rPh>
    <rPh sb="26" eb="28">
      <t>トクテイ</t>
    </rPh>
    <rPh sb="29" eb="30">
      <t>ゲツ</t>
    </rPh>
    <rPh sb="32" eb="35">
      <t>タンパツテキ</t>
    </rPh>
    <rPh sb="36" eb="38">
      <t>コウジョ</t>
    </rPh>
    <rPh sb="40" eb="42">
      <t>バアイ</t>
    </rPh>
    <rPh sb="43" eb="46">
      <t>サイケンシャ</t>
    </rPh>
    <rPh sb="46" eb="48">
      <t>コウザ</t>
    </rPh>
    <rPh sb="48" eb="49">
      <t>スウ</t>
    </rPh>
    <rPh sb="53" eb="54">
      <t>コ</t>
    </rPh>
    <rPh sb="56" eb="58">
      <t>バアイ</t>
    </rPh>
    <rPh sb="66" eb="68">
      <t>ニュウリョク</t>
    </rPh>
    <phoneticPr fontId="3"/>
  </si>
  <si>
    <t>　１３番目以降の債権者口座のとりまとめ</t>
    <rPh sb="3" eb="5">
      <t>バンメ</t>
    </rPh>
    <rPh sb="5" eb="7">
      <t>イコウ</t>
    </rPh>
    <rPh sb="8" eb="11">
      <t>サイケンシャ</t>
    </rPh>
    <rPh sb="11" eb="13">
      <t>コウザ</t>
    </rPh>
    <phoneticPr fontId="3"/>
  </si>
  <si>
    <t>　１３番目以降の債権者分（単月控除を含む。）については，控除金額の合計金額を費目コード　”２５”　に入力することにより，資金前渡職員口座へまとめて自動振替されます。(費目コード　”２５”　のデータは毎月クリアされます。)</t>
    <rPh sb="3" eb="5">
      <t>バンメ</t>
    </rPh>
    <rPh sb="5" eb="7">
      <t>イコウ</t>
    </rPh>
    <rPh sb="8" eb="11">
      <t>サイケンシャ</t>
    </rPh>
    <rPh sb="11" eb="12">
      <t>フン</t>
    </rPh>
    <rPh sb="13" eb="15">
      <t>タンゲツ</t>
    </rPh>
    <rPh sb="15" eb="17">
      <t>コウジョ</t>
    </rPh>
    <rPh sb="18" eb="19">
      <t>フク</t>
    </rPh>
    <rPh sb="28" eb="30">
      <t>コウジョ</t>
    </rPh>
    <rPh sb="30" eb="32">
      <t>キンガク</t>
    </rPh>
    <rPh sb="33" eb="35">
      <t>ゴウケイ</t>
    </rPh>
    <rPh sb="35" eb="37">
      <t>キンガク</t>
    </rPh>
    <rPh sb="38" eb="40">
      <t>ヒモク</t>
    </rPh>
    <rPh sb="50" eb="52">
      <t>ニュウリョク</t>
    </rPh>
    <rPh sb="60" eb="62">
      <t>シキン</t>
    </rPh>
    <rPh sb="62" eb="63">
      <t>ゼン</t>
    </rPh>
    <rPh sb="63" eb="66">
      <t>トショクイン</t>
    </rPh>
    <rPh sb="66" eb="68">
      <t>コウザ</t>
    </rPh>
    <rPh sb="73" eb="75">
      <t>ジドウ</t>
    </rPh>
    <rPh sb="75" eb="77">
      <t>フリカエ</t>
    </rPh>
    <rPh sb="83" eb="85">
      <t>ヒモク</t>
    </rPh>
    <rPh sb="99" eb="101">
      <t>マイツキ</t>
    </rPh>
    <phoneticPr fontId="3"/>
  </si>
  <si>
    <t>　資金前渡職員口座から債権者口座への振替</t>
    <rPh sb="1" eb="3">
      <t>シキン</t>
    </rPh>
    <rPh sb="3" eb="4">
      <t>ゼン</t>
    </rPh>
    <rPh sb="4" eb="7">
      <t>トショクイン</t>
    </rPh>
    <rPh sb="7" eb="9">
      <t>コウザ</t>
    </rPh>
    <rPh sb="11" eb="14">
      <t>サイケンシャ</t>
    </rPh>
    <rPh sb="14" eb="16">
      <t>コウザ</t>
    </rPh>
    <rPh sb="18" eb="20">
      <t>フリカエ</t>
    </rPh>
    <phoneticPr fontId="3"/>
  </si>
  <si>
    <t>職員口座</t>
    <rPh sb="0" eb="2">
      <t>ショクイン</t>
    </rPh>
    <rPh sb="2" eb="4">
      <t>コウザ</t>
    </rPh>
    <phoneticPr fontId="3"/>
  </si>
  <si>
    <t>各債権者口座</t>
    <rPh sb="0" eb="1">
      <t>カク</t>
    </rPh>
    <rPh sb="1" eb="4">
      <t>サイケンシャ</t>
    </rPh>
    <rPh sb="4" eb="6">
      <t>コウザ</t>
    </rPh>
    <phoneticPr fontId="3"/>
  </si>
  <si>
    <t>←　振込依頼書等の提出</t>
    <rPh sb="2" eb="4">
      <t>フリコミ</t>
    </rPh>
    <rPh sb="4" eb="7">
      <t>イライショ</t>
    </rPh>
    <rPh sb="7" eb="8">
      <t>トウ</t>
    </rPh>
    <rPh sb="9" eb="11">
      <t>テイシュツ</t>
    </rPh>
    <phoneticPr fontId="3"/>
  </si>
  <si>
    <t>資金前渡職員口座</t>
    <rPh sb="0" eb="2">
      <t>シキン</t>
    </rPh>
    <rPh sb="2" eb="3">
      <t>ゼン</t>
    </rPh>
    <rPh sb="3" eb="6">
      <t>トショクイン</t>
    </rPh>
    <rPh sb="6" eb="8">
      <t>コウザ</t>
    </rPh>
    <phoneticPr fontId="3"/>
  </si>
  <si>
    <t>指定金融機関</t>
    <rPh sb="0" eb="2">
      <t>シテイ</t>
    </rPh>
    <rPh sb="2" eb="4">
      <t>キンユウ</t>
    </rPh>
    <rPh sb="4" eb="6">
      <t>キカン</t>
    </rPh>
    <phoneticPr fontId="3"/>
  </si>
  <si>
    <t>←　払戻しの手続き</t>
    <rPh sb="2" eb="4">
      <t>ハライモドシ</t>
    </rPh>
    <rPh sb="6" eb="8">
      <t>テツヅ</t>
    </rPh>
    <phoneticPr fontId="3"/>
  </si>
  <si>
    <t>→　→</t>
    <phoneticPr fontId="3"/>
  </si>
  <si>
    <t>控除金　（振替）→</t>
    <rPh sb="0" eb="3">
      <t>コウジョキン</t>
    </rPh>
    <rPh sb="5" eb="7">
      <t>フリカエ</t>
    </rPh>
    <phoneticPr fontId="3"/>
  </si>
  <si>
    <t>その他注意事項</t>
    <rPh sb="2" eb="3">
      <t>タ</t>
    </rPh>
    <rPh sb="3" eb="5">
      <t>チュウイ</t>
    </rPh>
    <rPh sb="5" eb="7">
      <t>ジコウ</t>
    </rPh>
    <phoneticPr fontId="3"/>
  </si>
  <si>
    <t>　データ提出後の修正等の不可</t>
    <rPh sb="4" eb="7">
      <t>テイシュツゴ</t>
    </rPh>
    <rPh sb="8" eb="10">
      <t>シュウセイ</t>
    </rPh>
    <rPh sb="10" eb="11">
      <t>トウ</t>
    </rPh>
    <rPh sb="12" eb="14">
      <t>フカ</t>
    </rPh>
    <phoneticPr fontId="3"/>
  </si>
  <si>
    <t>　教職員課にその他控除データを提出した後のデータの修正及び差し替え等はできません。</t>
    <rPh sb="1" eb="5">
      <t>キョウショクインカ</t>
    </rPh>
    <rPh sb="8" eb="9">
      <t>タ</t>
    </rPh>
    <rPh sb="9" eb="11">
      <t>コウジョ</t>
    </rPh>
    <rPh sb="15" eb="17">
      <t>テイシュツ</t>
    </rPh>
    <rPh sb="19" eb="20">
      <t>アト</t>
    </rPh>
    <rPh sb="25" eb="27">
      <t>シュウセイ</t>
    </rPh>
    <rPh sb="27" eb="28">
      <t>オヨ</t>
    </rPh>
    <rPh sb="29" eb="30">
      <t>サ</t>
    </rPh>
    <rPh sb="31" eb="32">
      <t>カ</t>
    </rPh>
    <rPh sb="33" eb="34">
      <t>トウ</t>
    </rPh>
    <phoneticPr fontId="3"/>
  </si>
  <si>
    <t>　データの提出省略の特例（例月給与）</t>
    <rPh sb="5" eb="7">
      <t>テイシュツ</t>
    </rPh>
    <rPh sb="7" eb="9">
      <t>ショウリャク</t>
    </rPh>
    <rPh sb="10" eb="12">
      <t>トクレイ</t>
    </rPh>
    <rPh sb="13" eb="15">
      <t>レイゲツ</t>
    </rPh>
    <rPh sb="15" eb="17">
      <t>キュウヨ</t>
    </rPh>
    <phoneticPr fontId="3"/>
  </si>
  <si>
    <t>　その他控除金を前月と同一の内容で控除する場合は，その他控除データの作成及び提出は必要ありません。</t>
    <rPh sb="3" eb="4">
      <t>タ</t>
    </rPh>
    <rPh sb="4" eb="7">
      <t>コウジョキン</t>
    </rPh>
    <rPh sb="8" eb="10">
      <t>ゼンゲツ</t>
    </rPh>
    <rPh sb="11" eb="13">
      <t>ドウイツ</t>
    </rPh>
    <rPh sb="14" eb="16">
      <t>ナイヨウ</t>
    </rPh>
    <rPh sb="17" eb="19">
      <t>コウジョ</t>
    </rPh>
    <rPh sb="21" eb="23">
      <t>バアイ</t>
    </rPh>
    <rPh sb="27" eb="28">
      <t>タ</t>
    </rPh>
    <rPh sb="28" eb="30">
      <t>コウジョ</t>
    </rPh>
    <rPh sb="34" eb="36">
      <t>サクセイ</t>
    </rPh>
    <rPh sb="36" eb="37">
      <t>オヨ</t>
    </rPh>
    <rPh sb="38" eb="40">
      <t>テイシュツ</t>
    </rPh>
    <rPh sb="41" eb="43">
      <t>ヒツヨウ</t>
    </rPh>
    <phoneticPr fontId="3"/>
  </si>
  <si>
    <t>　但し，費目コード　”２５”　に債権者口座をまとめている場合や，その他控除金の一部について前月と異なった控除をする場合は，必ず控除データを教職員課に提出しなければなりません。</t>
    <rPh sb="1" eb="2">
      <t>タダ</t>
    </rPh>
    <rPh sb="4" eb="6">
      <t>ヒモク</t>
    </rPh>
    <rPh sb="16" eb="19">
      <t>サイケンシャ</t>
    </rPh>
    <rPh sb="19" eb="21">
      <t>コウザ</t>
    </rPh>
    <rPh sb="28" eb="30">
      <t>バアイ</t>
    </rPh>
    <rPh sb="34" eb="35">
      <t>タ</t>
    </rPh>
    <rPh sb="35" eb="38">
      <t>コウジョキン</t>
    </rPh>
    <rPh sb="39" eb="41">
      <t>イチブ</t>
    </rPh>
    <rPh sb="45" eb="47">
      <t>ゼンゲツ</t>
    </rPh>
    <rPh sb="48" eb="49">
      <t>コト</t>
    </rPh>
    <rPh sb="52" eb="54">
      <t>コウジョ</t>
    </rPh>
    <rPh sb="57" eb="59">
      <t>バアイ</t>
    </rPh>
    <rPh sb="61" eb="62">
      <t>カナラ</t>
    </rPh>
    <rPh sb="63" eb="65">
      <t>コウジョ</t>
    </rPh>
    <rPh sb="69" eb="73">
      <t>キョウショクインカ</t>
    </rPh>
    <rPh sb="74" eb="76">
      <t>テイシュツ</t>
    </rPh>
    <phoneticPr fontId="3"/>
  </si>
  <si>
    <t>　データの提出がない場合，費目コード　”１３”　から　”２４”　については前月どおり，費目コード　”２５”についてはすべて「０」で処理されます。</t>
    <rPh sb="5" eb="7">
      <t>テイシュツ</t>
    </rPh>
    <rPh sb="10" eb="12">
      <t>バアイ</t>
    </rPh>
    <rPh sb="13" eb="15">
      <t>ヒモク</t>
    </rPh>
    <rPh sb="37" eb="39">
      <t>ゼンゲツ</t>
    </rPh>
    <rPh sb="43" eb="45">
      <t>ヒモク</t>
    </rPh>
    <rPh sb="65" eb="67">
      <t>ショリ</t>
    </rPh>
    <phoneticPr fontId="3"/>
  </si>
  <si>
    <t>「債権者情報（記載例）」，「その他控除事務手引」追加</t>
    <rPh sb="1" eb="4">
      <t>サイケンシャ</t>
    </rPh>
    <rPh sb="4" eb="6">
      <t>ジョウホウ</t>
    </rPh>
    <rPh sb="7" eb="10">
      <t>キサイレイ</t>
    </rPh>
    <rPh sb="16" eb="17">
      <t>タ</t>
    </rPh>
    <rPh sb="17" eb="19">
      <t>コウジョ</t>
    </rPh>
    <rPh sb="19" eb="21">
      <t>ジム</t>
    </rPh>
    <rPh sb="21" eb="23">
      <t>テビ</t>
    </rPh>
    <rPh sb="24" eb="26">
      <t>ツイカ</t>
    </rPh>
    <phoneticPr fontId="3"/>
  </si>
  <si>
    <t>更新メモ</t>
    <rPh sb="0" eb="2">
      <t>コウシン</t>
    </rPh>
    <phoneticPr fontId="3"/>
  </si>
  <si>
    <t>※「口座名義」欄は，半角カタカナ</t>
    <rPh sb="2" eb="4">
      <t>コウザ</t>
    </rPh>
    <rPh sb="4" eb="6">
      <t>メイギ</t>
    </rPh>
    <rPh sb="7" eb="8">
      <t>ラン</t>
    </rPh>
    <rPh sb="10" eb="12">
      <t>ハンカク</t>
    </rPh>
    <phoneticPr fontId="3"/>
  </si>
  <si>
    <t>教職員課給与支払係</t>
  </si>
  <si>
    <t>→異動する職員の情報が削除されます。</t>
  </si>
  <si>
    <t>手順は以下のとおりです。</t>
  </si>
  <si>
    <t>〈参考〉所属で入力の必要がないもの</t>
  </si>
  <si>
    <t>・教職員互助組合（掛金Ａ，Ｂ）・教職員互助組合（貸付返済）</t>
  </si>
  <si>
    <t>・共済住宅入居料（電算入力は従来のとおり）</t>
  </si>
  <si>
    <t>・教職員組合</t>
  </si>
  <si>
    <t>・学校生活協同組合</t>
  </si>
  <si>
    <t>・高等学校教職員組合</t>
  </si>
  <si>
    <t>・教育公務員弘済会</t>
  </si>
  <si>
    <t>《組戻し処理の流れ》</t>
  </si>
  <si>
    <t>Ⅰ</t>
    <phoneticPr fontId="3"/>
  </si>
  <si>
    <t>Q1</t>
    <phoneticPr fontId="3"/>
  </si>
  <si>
    <t>Q2</t>
    <phoneticPr fontId="3"/>
  </si>
  <si>
    <t>Q3</t>
    <phoneticPr fontId="3"/>
  </si>
  <si>
    <t>Q5</t>
    <phoneticPr fontId="3"/>
  </si>
  <si>
    <t>Q7</t>
  </si>
  <si>
    <t>Q8</t>
  </si>
  <si>
    <t>Q9</t>
  </si>
  <si>
    <t>Q10</t>
  </si>
  <si>
    <t>Q11</t>
  </si>
  <si>
    <t>Q12</t>
  </si>
  <si>
    <t>Q13</t>
  </si>
  <si>
    <t>Q14</t>
  </si>
  <si>
    <t>Q15</t>
  </si>
  <si>
    <t>Q16</t>
  </si>
  <si>
    <t>Q17</t>
  </si>
  <si>
    <t>Q18</t>
  </si>
  <si>
    <t>Q19</t>
  </si>
  <si>
    <t>Q20</t>
  </si>
  <si>
    <t>Q21</t>
  </si>
  <si>
    <t>Q22</t>
  </si>
  <si>
    <t>Q23</t>
  </si>
  <si>
    <t>Q24</t>
  </si>
  <si>
    <t>Q25</t>
  </si>
  <si>
    <t>Q26</t>
  </si>
  <si>
    <t>Q27</t>
  </si>
  <si>
    <t>Q28</t>
  </si>
  <si>
    <t>Q29</t>
  </si>
  <si>
    <t>Q30</t>
  </si>
  <si>
    <t>制度</t>
    <phoneticPr fontId="3"/>
  </si>
  <si>
    <t>その他控除事務とはいったい何ですか。</t>
    <phoneticPr fontId="3"/>
  </si>
  <si>
    <t>給与支給日にその他控除金は，どのように振り替えられるのですか。</t>
    <phoneticPr fontId="3"/>
  </si>
  <si>
    <t>その他控除事務は具体的にどのような事務処理を行うのですか。</t>
    <phoneticPr fontId="3"/>
  </si>
  <si>
    <t>所属の指定金融機関とはどこのことですか。</t>
    <phoneticPr fontId="3"/>
  </si>
  <si>
    <t>所属情報の登録文字は，半角，全角どちらですか。</t>
    <phoneticPr fontId="3"/>
  </si>
  <si>
    <t>費目登録処理では何を登録すればよいですか。</t>
    <phoneticPr fontId="3"/>
  </si>
  <si>
    <t>４月給与分報告（３月末）において，転出する職員の「異動事由」欄にチェックを入れ忘れて報告してしまいました。どうすればよいですか。</t>
    <phoneticPr fontId="3"/>
  </si>
  <si>
    <t>その他控除に関するＱ ＆ Ａ</t>
    <phoneticPr fontId="3"/>
  </si>
  <si>
    <t>Ａ1</t>
    <phoneticPr fontId="3"/>
  </si>
  <si>
    <t>Ａ2</t>
  </si>
  <si>
    <t>Ａ3</t>
  </si>
  <si>
    <t>Ａ4</t>
  </si>
  <si>
    <t>Ａ5</t>
  </si>
  <si>
    <t>Ａ6</t>
  </si>
  <si>
    <t>Ａ7</t>
  </si>
  <si>
    <t>Ａ8</t>
  </si>
  <si>
    <t>Ａ9</t>
  </si>
  <si>
    <t>Ａ10</t>
  </si>
  <si>
    <t>Ａ11</t>
  </si>
  <si>
    <t>Ａ13</t>
  </si>
  <si>
    <t>Ａ14</t>
  </si>
  <si>
    <t>Ａ15</t>
  </si>
  <si>
    <t>Ａ16</t>
  </si>
  <si>
    <t>Ａ17</t>
  </si>
  <si>
    <t>Ａ18</t>
  </si>
  <si>
    <t>Ａ19</t>
  </si>
  <si>
    <t>Ａ20</t>
  </si>
  <si>
    <t>Ａ21</t>
  </si>
  <si>
    <t>Ａ22</t>
  </si>
  <si>
    <t>Ａ23</t>
  </si>
  <si>
    <t>Ａ24</t>
  </si>
  <si>
    <t>Ａ25</t>
  </si>
  <si>
    <t>Ａ26</t>
  </si>
  <si>
    <t>Ａ27</t>
  </si>
  <si>
    <t>Ａ28</t>
  </si>
  <si>
    <t>Ａ29</t>
  </si>
  <si>
    <t>Ａ30</t>
  </si>
  <si>
    <t>Ⅱ</t>
    <phoneticPr fontId="3"/>
  </si>
  <si>
    <t>登録・変更</t>
    <phoneticPr fontId="3"/>
  </si>
  <si>
    <t>なお，システムはファイル名を所属名等に変更して，混同しないよう注意してください。</t>
    <phoneticPr fontId="3"/>
  </si>
  <si>
    <t>Ⅲ</t>
    <phoneticPr fontId="3"/>
  </si>
  <si>
    <t>報告</t>
    <phoneticPr fontId="3"/>
  </si>
  <si>
    <t>Ⅴ</t>
    <phoneticPr fontId="3"/>
  </si>
  <si>
    <t>　口座振込を希望する職員の口座から所属親睦会等の口座に，直接，その他控除（法定外控除）の振替をすることです。</t>
    <phoneticPr fontId="3"/>
  </si>
  <si>
    <t>　その他控除金は法定控除金とは異なり，本来，職員自らがそれぞれの債権者に支払うべき性格のものですが，職員に利便性を供与するために，職員の依頼により職員口座から各債権者へ自動振替を行っています。この一連の手続きがその他控除事務になります。</t>
    <phoneticPr fontId="3"/>
  </si>
  <si>
    <t>①</t>
    <phoneticPr fontId="3"/>
  </si>
  <si>
    <t>②</t>
    <phoneticPr fontId="3"/>
  </si>
  <si>
    <t>　給与支給日に「給与口座振込申出書」のＡ口座の額とその他控除額の合算額が，Ａ口座の通帳に記帳（入金）されます。</t>
    <phoneticPr fontId="3"/>
  </si>
  <si>
    <t>　給与支給日に，鹿児島銀行から各債権者の口座に振替えられます。</t>
    <phoneticPr fontId="3"/>
  </si>
  <si>
    <t>　Ａ口座の通帳には，合算額とその他控除額の２行が記帳されることになります。</t>
    <phoneticPr fontId="3"/>
  </si>
  <si>
    <t>　Ａ口座に振り込まれるその他控除明細については，「その他控除金明細書」が給与支給内訳書等と一緒に送付されてきますので，「給与支給明細書」と一緒に「その他控除金明細書」を職員に配布してください。</t>
    <phoneticPr fontId="3"/>
  </si>
  <si>
    <t>　また，Ｑ11のように，資金前渡職員口座（その他控除用）に数種類にまとめて振替えている場合は，所属でその内訳書を作成し職員に配布してください。</t>
    <phoneticPr fontId="3"/>
  </si>
  <si>
    <t>　給与受領の資金前渡職員口座が，鹿児島銀行本・支店にある所属については，その当該本・支店が所属の指定金融機関となります。</t>
    <phoneticPr fontId="3"/>
  </si>
  <si>
    <t>　また，給与受領の資金前渡職員口座が，ゆうちょ銀行になっている所属については，鹿児島銀行事務センターが所属の指定金融機関となります。</t>
    <phoneticPr fontId="3"/>
  </si>
  <si>
    <t>　所属コードは半角数字６桁，所属名称は全角１６字以内で登録してください。</t>
    <phoneticPr fontId="3"/>
  </si>
  <si>
    <t>　「登録依頼書」で登録している費目のみを登録してください。</t>
    <phoneticPr fontId="3"/>
  </si>
  <si>
    <t>　各所属で自由に設定できるのは，最大１２費目までです。</t>
    <phoneticPr fontId="3"/>
  </si>
  <si>
    <t>　所属で使用できる費目は，１２費目しかありません。そのため１２費目を超える場合には，資金前渡職員口座（その他控除用）に振替え，各債権者へ支払を行うことになります。</t>
    <phoneticPr fontId="3"/>
  </si>
  <si>
    <t>　所属親睦会等から再度，「登録申出書」を提出してもらいます。次に，「登録依頼書」を作成し，給与支給日以降提出期日（毎月２５日）までに指定金融機関へ「登録依頼書」に「その他控除報告データ送付書」（１組３枚）を添付して送付すれば，翌月分から変更後の費目で控除されます。（詳細は，「その他控除事務の手引」記入例１，２をご覧ください。）</t>
    <phoneticPr fontId="3"/>
  </si>
  <si>
    <t>　本務校のパソコンで入力等の作業をして構いません。その際は，それぞれに「給与その他控除管理システム」をダウンロードし，その他控除データを作成，報告してください。</t>
    <phoneticPr fontId="3"/>
  </si>
  <si>
    <t>　所属扱いであっても，費目ごとにそれぞれ「登録申出書」を徴収してください。</t>
    <phoneticPr fontId="3"/>
  </si>
  <si>
    <t>　前月控除に変更がある場合は，該当する職員（費目）の控除額等を変更し，その他控除データを作成，提出する必要があります。（額の変更等を行わなかった職員（費目）は，前月と同額の控除となります。）</t>
    <phoneticPr fontId="3"/>
  </si>
  <si>
    <t>　また，前月控除しても今月控除しない職員（費目）は，０円で入力しなければなりません。</t>
    <phoneticPr fontId="3"/>
  </si>
  <si>
    <t>　なお，前月控除に変更がない場合は，その他控除データの作成，提出の必要はありません。</t>
    <phoneticPr fontId="3"/>
  </si>
  <si>
    <t>　ただし，期末勤勉手当のその他控除データは，毎回クリアされるので，控除する場合は，その他控除データの作成，提出が必要です。</t>
    <phoneticPr fontId="3"/>
  </si>
  <si>
    <t>　控除のある費目に０円を入力してください。</t>
    <phoneticPr fontId="3"/>
  </si>
  <si>
    <t>　ただし，本人への給与支給額が，その他控除金の合計額を明らかに上回ると所属で判断できるものについては，休職等に入る月の翌月にその他控除データを０円で報告してください。</t>
    <phoneticPr fontId="3"/>
  </si>
  <si>
    <t>　その他控除は，職員名ではなく職員番号で処理しますので，影響はありません。</t>
    <phoneticPr fontId="3"/>
  </si>
  <si>
    <t>　一度報告したその他控除データを訂正することはできません。（その他控除データの提出は原則１回のみです。）このため，各債権者への連絡や手作業での各債権者への支払いが必要になります。</t>
    <phoneticPr fontId="3"/>
  </si>
  <si>
    <t>　ただし，提出期限内であれば再提出が可能です。行政・県立学校にあっては給与支払係へ，小中学校にあっては教育事務所へ，必ず連絡してから正しいデータを提出してください。</t>
    <phoneticPr fontId="3"/>
  </si>
  <si>
    <t>　基本的な処理は，次のとおりです。</t>
    <phoneticPr fontId="3"/>
  </si>
  <si>
    <t>　転出する職員の４月給与分の報告は「職員登録処理」画面の「異動事由」欄にチェックを入れてください。</t>
    <phoneticPr fontId="3"/>
  </si>
  <si>
    <t>　また，転入する職員の４月給与分の報告は，新たに職員情報の登録及び控除額（０円でも可。）等を入力し，所属に正しく職員登録されていることを確認してから報告してください。</t>
    <phoneticPr fontId="3"/>
  </si>
  <si>
    <t>　転入する職員の４月給与分の報告をしなかった場合，旧所属の控除（費目13～25）は控除額０円で処理され，「その他控除金明細書」は旧所属で出力されます。</t>
    <phoneticPr fontId="3"/>
  </si>
  <si>
    <t>　他県からの交流者については，給与振込口座の申し出がないため，４月給与ではその他控除ができません。</t>
    <phoneticPr fontId="3"/>
  </si>
  <si>
    <t>　このように，新規に職員番号を設定する職員や，既に職員番号は設定されているが，給与振込口座の申し出がない職員については，口座の登録を行ってから，その他控除報告を行うようにしてください。</t>
    <phoneticPr fontId="3"/>
  </si>
  <si>
    <t>　費目１～１２は，所属異動に関係なく控除が継続されます。</t>
    <phoneticPr fontId="3"/>
  </si>
  <si>
    <t>　また，費目１３～２４は，給与支払所属は新所属，その他控除所属は旧所属となり，その他控除明細は旧所属で出力されますが，所属相違により，いずれの所属でも控除はされません。</t>
    <phoneticPr fontId="3"/>
  </si>
  <si>
    <t>　なお，費目２５は毎月クリアされます。</t>
    <phoneticPr fontId="3"/>
  </si>
  <si>
    <t>　退職者等については，異動事由設定を行った後に，職員情報の削除を行わない限り表示されます。</t>
    <phoneticPr fontId="3"/>
  </si>
  <si>
    <t>　後任者と引継（文書・電話等）を確実に行ってください。</t>
    <phoneticPr fontId="3"/>
  </si>
  <si>
    <t>　ただし，名義変更を行ったものについては，「登録依頼書」の提出も必要です。</t>
    <phoneticPr fontId="3"/>
  </si>
  <si>
    <t>　各債権者がその他控除データを入力していますので，所属で入力する必要はありません。</t>
    <phoneticPr fontId="3"/>
  </si>
  <si>
    <t>　手納付者には，該当所属に振込依頼票（手数料無料）が送付されますので，職員自身が指定された金融機関で納入期限内に納めるようにしてください。</t>
    <phoneticPr fontId="3"/>
  </si>
  <si>
    <t>　鹿児島銀行県庁支店から教職員課に連絡があります。振替不能となった額は，教職員課が「為替金組戻し・変更依頼書」を鹿児島銀行県庁支店に提出することにより，費目２５の資金前渡職員口座へ振込まれますので，各債権者に支払ってください。（組戻し先口座を正しい債権者口座に設定することで，債権者口座への振替も可能です。）</t>
    <phoneticPr fontId="3"/>
  </si>
  <si>
    <t>　なお，「登録依頼書」は，指定金融機関へ提出する前に写しをとり，所属で保管してください。</t>
    <phoneticPr fontId="3"/>
  </si>
  <si>
    <t>　登録のない費目の情報をシステムに登録すると，誤ったデータが作成され，正しい控除ができません。</t>
    <phoneticPr fontId="3"/>
  </si>
  <si>
    <t>※</t>
    <phoneticPr fontId="3"/>
  </si>
  <si>
    <t>　退職者等とは，定年・勧奨・自己都合退職者，臨時的任用職員・再任用の任期満了者，国・他県・市町村への出向者（市立高等学校含む。），共済組合への出向者及び組合専従者等をいいます。</t>
    <phoneticPr fontId="3"/>
  </si>
  <si>
    <t>　「職員登録処理」画面の「異動事由」欄に，チェックを入れてください。（控除額やグループ設定が登録されている場合は自動的に全てクリアされ，０円となります。）</t>
    <phoneticPr fontId="3"/>
  </si>
  <si>
    <t>　次回報告月の初回処理開始時には，「異動設定削除」画面で必ず「はい」を選択し，退職する職員の情報を削除する必要があります。</t>
    <phoneticPr fontId="3"/>
  </si>
  <si>
    <t>　なお，例月給与の振込型が３～５型の者については，「給与口座振込申出書」により登録済みの口座への全額振込（１～２型）に変更してください。</t>
    <phoneticPr fontId="3"/>
  </si>
  <si>
    <t>　退職月に控除すべき費目等がない場合は，退職月の前月に「異動事由」欄にチェックを入れてください。</t>
    <phoneticPr fontId="3"/>
  </si>
  <si>
    <t>　次回報告月の初回処理開始時に，「異動事由設定職員の削除を行いますか？」のメッセージ表示が出るので必ず「はい」を選択します。</t>
    <phoneticPr fontId="3"/>
  </si>
  <si>
    <t>　「職員登録処理」画面の職員一覧から該当職員の情報が消えていることを確認して報告してください。</t>
    <phoneticPr fontId="3"/>
  </si>
  <si>
    <t>　退職月に控除すべき費目等がある場合は，退職月に「異動事由」欄にチェックを入れてください。</t>
    <phoneticPr fontId="3"/>
  </si>
  <si>
    <t>旧所属</t>
    <phoneticPr fontId="3"/>
  </si>
  <si>
    <t>新所属</t>
    <rPh sb="0" eb="1">
      <t>シン</t>
    </rPh>
    <rPh sb="1" eb="3">
      <t>ショゾク</t>
    </rPh>
    <phoneticPr fontId="3"/>
  </si>
  <si>
    <t>控除結果</t>
    <rPh sb="0" eb="2">
      <t>コウジョ</t>
    </rPh>
    <rPh sb="2" eb="4">
      <t>ケッカ</t>
    </rPh>
    <phoneticPr fontId="3"/>
  </si>
  <si>
    <t>（０円でも可。）</t>
    <phoneticPr fontId="3"/>
  </si>
  <si>
    <t>「異動事由」欄にチェックを入れて報告する。</t>
  </si>
  <si>
    <t>新所属で控除される。</t>
  </si>
  <si>
    <t>職員登録を行い，報告する。</t>
  </si>
  <si>
    <t>④</t>
    <phoneticPr fontId="3"/>
  </si>
  <si>
    <t>　 ５月分報告(４月末)データ作成を行う前に，処理年月を「２０××年０４月支給分」と入力し直してシステムに入ります。</t>
    <phoneticPr fontId="3"/>
  </si>
  <si>
    <t>　「職員登録処理」画面で該当職員の「異動事由」欄にチェックを入れて，システムを一度閉じてください。</t>
    <phoneticPr fontId="3"/>
  </si>
  <si>
    <t>　再度システムを起動させ，処理年月が「０５月」に自動設定されていることを確認し，処理開始時に「異動事由設定職員の削除を行いますか？」のメッセージ表示が出るので必ず「はい」を選択します。</t>
    <phoneticPr fontId="3"/>
  </si>
  <si>
    <t>　「職員登録処理」画面で該当職員の情報が消えていることを確認してからシステムを終了させます。（他の職員に控除額の変更等がある場合は，引き続き例月給与処理に進み，データを作成し，報告します。）</t>
    <phoneticPr fontId="3"/>
  </si>
  <si>
    <t>　「異動事由」欄のチェック漏れは，他所属に迷惑をかけることになりますので，チェック漏れがないよう十分注意してください。</t>
    <phoneticPr fontId="3"/>
  </si>
  <si>
    <t>定期異動時における異動パターン別の取扱いについて</t>
    <rPh sb="0" eb="2">
      <t>テイキ</t>
    </rPh>
    <rPh sb="2" eb="4">
      <t>イドウ</t>
    </rPh>
    <rPh sb="4" eb="5">
      <t>トキ</t>
    </rPh>
    <rPh sb="9" eb="11">
      <t>イドウ</t>
    </rPh>
    <rPh sb="15" eb="16">
      <t>ベツ</t>
    </rPh>
    <rPh sb="17" eb="19">
      <t>トリアツカイ</t>
    </rPh>
    <phoneticPr fontId="3"/>
  </si>
  <si>
    <t>5月例月・・・・5月給与分報告(4月末)</t>
    <rPh sb="1" eb="2">
      <t>ガツ</t>
    </rPh>
    <rPh sb="2" eb="4">
      <t>レイゲツ</t>
    </rPh>
    <rPh sb="9" eb="10">
      <t>ガツ</t>
    </rPh>
    <rPh sb="10" eb="12">
      <t>キュウヨ</t>
    </rPh>
    <rPh sb="12" eb="13">
      <t>フン</t>
    </rPh>
    <rPh sb="13" eb="15">
      <t>ホウコク</t>
    </rPh>
    <rPh sb="17" eb="19">
      <t>ガツマツ</t>
    </rPh>
    <phoneticPr fontId="3"/>
  </si>
  <si>
    <t>4月例月・・・・4月給与分報告(3月末）</t>
    <rPh sb="1" eb="2">
      <t>ガツ</t>
    </rPh>
    <rPh sb="2" eb="4">
      <t>レイゲツ</t>
    </rPh>
    <rPh sb="9" eb="10">
      <t>ガツ</t>
    </rPh>
    <rPh sb="10" eb="12">
      <t>キュウヨ</t>
    </rPh>
    <rPh sb="12" eb="13">
      <t>ブン</t>
    </rPh>
    <rPh sb="13" eb="15">
      <t>ホウコク</t>
    </rPh>
    <rPh sb="17" eb="19">
      <t>ガツマツ</t>
    </rPh>
    <phoneticPr fontId="3"/>
  </si>
  <si>
    <t>異動パターン</t>
    <rPh sb="0" eb="2">
      <t>イドウ</t>
    </rPh>
    <phoneticPr fontId="3"/>
  </si>
  <si>
    <t>旧所属での処理</t>
    <rPh sb="0" eb="1">
      <t>キュウ</t>
    </rPh>
    <rPh sb="1" eb="3">
      <t>ショゾク</t>
    </rPh>
    <rPh sb="5" eb="7">
      <t>ショリ</t>
    </rPh>
    <phoneticPr fontId="3"/>
  </si>
  <si>
    <t>新所属での処理</t>
    <rPh sb="0" eb="1">
      <t>シン</t>
    </rPh>
    <rPh sb="1" eb="3">
      <t>ショゾク</t>
    </rPh>
    <rPh sb="5" eb="7">
      <t>ショリ</t>
    </rPh>
    <phoneticPr fontId="3"/>
  </si>
  <si>
    <t>定年退職</t>
    <rPh sb="0" eb="2">
      <t>テイネン</t>
    </rPh>
    <rPh sb="2" eb="4">
      <t>タイショク</t>
    </rPh>
    <phoneticPr fontId="3"/>
  </si>
  <si>
    <t>→</t>
    <phoneticPr fontId="3"/>
  </si>
  <si>
    <t>再任用職員</t>
    <rPh sb="0" eb="3">
      <t>サイニンヨウ</t>
    </rPh>
    <rPh sb="3" eb="5">
      <t>ショクイン</t>
    </rPh>
    <phoneticPr fontId="3"/>
  </si>
  <si>
    <t>(他校採用）</t>
    <rPh sb="1" eb="3">
      <t>タコウ</t>
    </rPh>
    <rPh sb="3" eb="5">
      <t>サイヨウ</t>
    </rPh>
    <phoneticPr fontId="3"/>
  </si>
  <si>
    <t>期限付職員</t>
    <rPh sb="0" eb="2">
      <t>キゲン</t>
    </rPh>
    <rPh sb="2" eb="3">
      <t>ツ</t>
    </rPh>
    <rPh sb="3" eb="5">
      <t>ショクイン</t>
    </rPh>
    <phoneticPr fontId="3"/>
  </si>
  <si>
    <t>新規採用職員</t>
    <rPh sb="0" eb="2">
      <t>シンキ</t>
    </rPh>
    <rPh sb="2" eb="4">
      <t>サイヨウ</t>
    </rPh>
    <rPh sb="4" eb="6">
      <t>ショクイン</t>
    </rPh>
    <phoneticPr fontId="3"/>
  </si>
  <si>
    <t>(同一校採用)</t>
    <rPh sb="1" eb="4">
      <t>ドウイツコウ</t>
    </rPh>
    <rPh sb="4" eb="6">
      <t>サイヨウ</t>
    </rPh>
    <phoneticPr fontId="3"/>
  </si>
  <si>
    <t>(他校･同一校採用)</t>
    <rPh sb="1" eb="3">
      <t>タコウ</t>
    </rPh>
    <rPh sb="4" eb="7">
      <t>ドウイツコウ</t>
    </rPh>
    <rPh sb="7" eb="9">
      <t>サイヨウ</t>
    </rPh>
    <phoneticPr fontId="3"/>
  </si>
  <si>
    <t>4月例月：チェック，報告</t>
    <rPh sb="1" eb="2">
      <t>ガツ</t>
    </rPh>
    <rPh sb="2" eb="4">
      <t>レイゲツ</t>
    </rPh>
    <rPh sb="10" eb="12">
      <t>ホウコク</t>
    </rPh>
    <phoneticPr fontId="3"/>
  </si>
  <si>
    <t>5月例月：削除</t>
    <rPh sb="1" eb="2">
      <t>ガツ</t>
    </rPh>
    <rPh sb="2" eb="4">
      <t>レイゲツ</t>
    </rPh>
    <rPh sb="5" eb="7">
      <t>サクジョ</t>
    </rPh>
    <phoneticPr fontId="3"/>
  </si>
  <si>
    <t>4月例月：チェックしない。</t>
    <rPh sb="1" eb="2">
      <t>ガツ</t>
    </rPh>
    <rPh sb="2" eb="4">
      <t>レイゲツ</t>
    </rPh>
    <phoneticPr fontId="3"/>
  </si>
  <si>
    <t>5月例月：削除，再登録して報告</t>
    <rPh sb="1" eb="2">
      <t>ガツ</t>
    </rPh>
    <rPh sb="2" eb="4">
      <t>レイゲツ</t>
    </rPh>
    <rPh sb="5" eb="7">
      <t>サクジョ</t>
    </rPh>
    <rPh sb="8" eb="11">
      <t>サイトウロク</t>
    </rPh>
    <rPh sb="13" eb="15">
      <t>ホウコク</t>
    </rPh>
    <phoneticPr fontId="3"/>
  </si>
  <si>
    <t>控除額や費目に変更がある場合は入力</t>
    <rPh sb="0" eb="3">
      <t>コウジョガク</t>
    </rPh>
    <rPh sb="4" eb="6">
      <t>ヒモク</t>
    </rPh>
    <rPh sb="7" eb="9">
      <t>ヘンコウ</t>
    </rPh>
    <rPh sb="12" eb="14">
      <t>バアイ</t>
    </rPh>
    <rPh sb="15" eb="17">
      <t>ニュウリョク</t>
    </rPh>
    <phoneticPr fontId="3"/>
  </si>
  <si>
    <t>4月例月：登録，報告</t>
    <rPh sb="1" eb="2">
      <t>ガツ</t>
    </rPh>
    <rPh sb="2" eb="4">
      <t>レイゲツ</t>
    </rPh>
    <rPh sb="5" eb="7">
      <t>トウロク</t>
    </rPh>
    <rPh sb="8" eb="10">
      <t>ホウコク</t>
    </rPh>
    <phoneticPr fontId="3"/>
  </si>
  <si>
    <t>4月例月：登録しない</t>
    <rPh sb="1" eb="2">
      <t>ガツ</t>
    </rPh>
    <rPh sb="2" eb="4">
      <t>レイゲツ</t>
    </rPh>
    <rPh sb="5" eb="7">
      <t>トウロク</t>
    </rPh>
    <phoneticPr fontId="3"/>
  </si>
  <si>
    <t>5月例月：新職員番号で登録，報告</t>
    <rPh sb="1" eb="2">
      <t>ガツ</t>
    </rPh>
    <rPh sb="2" eb="4">
      <t>レイゲツ</t>
    </rPh>
    <rPh sb="5" eb="6">
      <t>シン</t>
    </rPh>
    <rPh sb="6" eb="8">
      <t>ショクイン</t>
    </rPh>
    <rPh sb="8" eb="10">
      <t>バンゴウ</t>
    </rPh>
    <rPh sb="11" eb="13">
      <t>トウロク</t>
    </rPh>
    <rPh sb="14" eb="16">
      <t>ホウコク</t>
    </rPh>
    <phoneticPr fontId="3"/>
  </si>
  <si>
    <t>5月例月：登録，報告</t>
    <rPh sb="1" eb="2">
      <t>ガツ</t>
    </rPh>
    <rPh sb="2" eb="4">
      <t>レイゲツ</t>
    </rPh>
    <rPh sb="5" eb="7">
      <t>トウロク</t>
    </rPh>
    <rPh sb="8" eb="10">
      <t>ホウコク</t>
    </rPh>
    <phoneticPr fontId="3"/>
  </si>
  <si>
    <t>5月例月：新職員番号で登録，報告</t>
    <rPh sb="1" eb="2">
      <t>ガツ</t>
    </rPh>
    <rPh sb="2" eb="4">
      <t>レイゲツ</t>
    </rPh>
    <rPh sb="5" eb="10">
      <t>シンショクインバンゴウ</t>
    </rPh>
    <rPh sb="11" eb="13">
      <t>トウロク</t>
    </rPh>
    <rPh sb="14" eb="16">
      <t>ホウコク</t>
    </rPh>
    <phoneticPr fontId="3"/>
  </si>
  <si>
    <t>5月例月：現職時の職員番号で登録，報告</t>
    <rPh sb="1" eb="2">
      <t>ガツ</t>
    </rPh>
    <rPh sb="2" eb="4">
      <t>レイゲツ</t>
    </rPh>
    <rPh sb="5" eb="7">
      <t>ゲンショク</t>
    </rPh>
    <rPh sb="7" eb="8">
      <t>ジ</t>
    </rPh>
    <rPh sb="9" eb="11">
      <t>ショクイン</t>
    </rPh>
    <rPh sb="11" eb="13">
      <t>バンゴウ</t>
    </rPh>
    <rPh sb="14" eb="16">
      <t>トウロク</t>
    </rPh>
    <rPh sb="17" eb="19">
      <t>ホウコク</t>
    </rPh>
    <phoneticPr fontId="3"/>
  </si>
  <si>
    <t>　次回報告月の初回処理開始時には「異動設定削除」画面で必ず「はい」を選択し，退職する職員の情報を削除することによって表示されなくなります。(Ｑ25を参照）</t>
    <phoneticPr fontId="3"/>
  </si>
  <si>
    <t>(例)</t>
    <rPh sb="1" eb="2">
      <t>レイ</t>
    </rPh>
    <phoneticPr fontId="3"/>
  </si>
  <si>
    <t>その他控除債権者口座情報登録状況</t>
    <phoneticPr fontId="3"/>
  </si>
  <si>
    <t>現在のその他控除報告状況</t>
    <phoneticPr fontId="3"/>
  </si>
  <si>
    <t>次月分のその他控除報告状況</t>
    <phoneticPr fontId="3"/>
  </si>
  <si>
    <t>　なお，後任者が新規採用職員等の場合には，可能な限り事務処理を済ませておいてください。</t>
    <phoneticPr fontId="3"/>
  </si>
  <si>
    <t>福利厚生事務センターから控除明細が発行されます。</t>
    <rPh sb="0" eb="2">
      <t>フクリ</t>
    </rPh>
    <rPh sb="2" eb="4">
      <t>コウセイ</t>
    </rPh>
    <rPh sb="4" eb="6">
      <t>ジム</t>
    </rPh>
    <rPh sb="12" eb="14">
      <t>コウジョ</t>
    </rPh>
    <rPh sb="14" eb="16">
      <t>メイサイ</t>
    </rPh>
    <rPh sb="17" eb="19">
      <t>ハッコウ</t>
    </rPh>
    <phoneticPr fontId="3"/>
  </si>
  <si>
    <t>〃</t>
    <phoneticPr fontId="3"/>
  </si>
  <si>
    <t>　また，この処理が終了した後，振替不能状態を回復しておく必要があります。振替不能の原因は，口座の解約か，口座名義不一致が大半ですので，債権者から「登録申出書」を提出してもらい，「その他控除事務の手引き」記入例２のとおり処理してください。</t>
    <phoneticPr fontId="3"/>
  </si>
  <si>
    <t>(1)</t>
    <phoneticPr fontId="3"/>
  </si>
  <si>
    <t>(2)</t>
    <phoneticPr fontId="3"/>
  </si>
  <si>
    <t>(3)</t>
    <phoneticPr fontId="3"/>
  </si>
  <si>
    <t>　給料支給日に，組戻し先の口座に鹿児島県会計管理者から入金されますが，手続きが遅れると翌日以降になる場合もあります。</t>
    <phoneticPr fontId="3"/>
  </si>
  <si>
    <t>　「為替金組戻し・変更依頼書」に「振込依頼書」を添付して鹿児島銀行県庁支店へ提出します。</t>
    <phoneticPr fontId="3"/>
  </si>
  <si>
    <t>　鹿児島銀行県庁支店より，教職員課へ振替不能の連絡があります。</t>
    <phoneticPr fontId="3"/>
  </si>
  <si>
    <t>その他控除事務担当者</t>
    <rPh sb="2" eb="3">
      <t>タ</t>
    </rPh>
    <rPh sb="3" eb="5">
      <t>コウジョ</t>
    </rPh>
    <rPh sb="5" eb="7">
      <t>ジム</t>
    </rPh>
    <rPh sb="7" eb="10">
      <t>タントウシャ</t>
    </rPh>
    <phoneticPr fontId="3"/>
  </si>
  <si>
    <t>各所属親睦会</t>
    <rPh sb="0" eb="1">
      <t>カク</t>
    </rPh>
    <rPh sb="1" eb="3">
      <t>ショゾク</t>
    </rPh>
    <rPh sb="3" eb="6">
      <t>シンボクカイ</t>
    </rPh>
    <phoneticPr fontId="3"/>
  </si>
  <si>
    <t>　下記のような事務処理になります。</t>
    <phoneticPr fontId="3"/>
  </si>
  <si>
    <t>←</t>
    <phoneticPr fontId="3"/>
  </si>
  <si>
    <t>←　データ提出　←</t>
    <rPh sb="5" eb="7">
      <t>テイシュツ</t>
    </rPh>
    <phoneticPr fontId="3"/>
  </si>
  <si>
    <t>→　処理結果通知　→</t>
    <rPh sb="2" eb="4">
      <t>ショリ</t>
    </rPh>
    <rPh sb="4" eb="6">
      <t>ケッカ</t>
    </rPh>
    <rPh sb="6" eb="8">
      <t>ツウチ</t>
    </rPh>
    <phoneticPr fontId="3"/>
  </si>
  <si>
    <t>←</t>
    <phoneticPr fontId="3"/>
  </si>
  <si>
    <t>→</t>
    <phoneticPr fontId="3"/>
  </si>
  <si>
    <t>①
｢その他控除債権者口座情報登録(変更･抹消)申出書｣(以下，「登録申出書｣という）により所属親睦会等に口座情報を記入してもらいます。</t>
    <rPh sb="5" eb="6">
      <t>タ</t>
    </rPh>
    <rPh sb="6" eb="8">
      <t>コウジョ</t>
    </rPh>
    <rPh sb="8" eb="11">
      <t>サイケンシャ</t>
    </rPh>
    <rPh sb="11" eb="13">
      <t>コウザ</t>
    </rPh>
    <rPh sb="13" eb="15">
      <t>ジョウホウ</t>
    </rPh>
    <rPh sb="15" eb="17">
      <t>トウロク</t>
    </rPh>
    <rPh sb="18" eb="20">
      <t>ヘンコウ</t>
    </rPh>
    <rPh sb="21" eb="23">
      <t>マッショウ</t>
    </rPh>
    <rPh sb="24" eb="27">
      <t>モウシデショ</t>
    </rPh>
    <rPh sb="29" eb="31">
      <t>イカ</t>
    </rPh>
    <rPh sb="33" eb="35">
      <t>トウロク</t>
    </rPh>
    <rPh sb="35" eb="38">
      <t>モウシデショ</t>
    </rPh>
    <rPh sb="46" eb="48">
      <t>ショゾク</t>
    </rPh>
    <rPh sb="48" eb="51">
      <t>シンボクカイ</t>
    </rPh>
    <rPh sb="51" eb="52">
      <t>トウ</t>
    </rPh>
    <rPh sb="53" eb="55">
      <t>コウザ</t>
    </rPh>
    <rPh sb="55" eb="57">
      <t>ジョウホウ</t>
    </rPh>
    <rPh sb="58" eb="60">
      <t>キニュウ</t>
    </rPh>
    <phoneticPr fontId="3"/>
  </si>
  <si>
    <t>④
｢その他控除データ｣をWebファイル共有システムにより，提出期日までに教職員課(小中学校にあっては教育事務所)に報告します。</t>
    <rPh sb="5" eb="6">
      <t>タ</t>
    </rPh>
    <rPh sb="6" eb="8">
      <t>コウジョ</t>
    </rPh>
    <rPh sb="20" eb="22">
      <t>キョウユウ</t>
    </rPh>
    <rPh sb="30" eb="32">
      <t>テイシュツ</t>
    </rPh>
    <rPh sb="32" eb="34">
      <t>キジツ</t>
    </rPh>
    <rPh sb="37" eb="41">
      <t>キョウショクインカ</t>
    </rPh>
    <rPh sb="42" eb="43">
      <t>ショウ</t>
    </rPh>
    <rPh sb="43" eb="46">
      <t>チュウガッコウ</t>
    </rPh>
    <rPh sb="51" eb="53">
      <t>キョウイク</t>
    </rPh>
    <rPh sb="53" eb="56">
      <t>ジムショ</t>
    </rPh>
    <rPh sb="58" eb="60">
      <t>ホウコク</t>
    </rPh>
    <phoneticPr fontId="3"/>
  </si>
  <si>
    <t>⑥
登録した控除費目内容ごとの明細書が送付されます。</t>
    <rPh sb="2" eb="4">
      <t>トウロク</t>
    </rPh>
    <rPh sb="6" eb="8">
      <t>コウジョ</t>
    </rPh>
    <rPh sb="8" eb="10">
      <t>ヒモク</t>
    </rPh>
    <rPh sb="10" eb="12">
      <t>ナイヨウ</t>
    </rPh>
    <rPh sb="15" eb="18">
      <t>メイサイショ</t>
    </rPh>
    <rPh sb="19" eb="21">
      <t>ソウフ</t>
    </rPh>
    <phoneticPr fontId="3"/>
  </si>
  <si>
    <t>⑤ 職員のＡ口座に振り込まれた控除額を所属親睦会等の口座に振り替えます。</t>
    <rPh sb="2" eb="4">
      <t>ショクイン</t>
    </rPh>
    <rPh sb="6" eb="8">
      <t>コウザ</t>
    </rPh>
    <rPh sb="9" eb="10">
      <t>フ</t>
    </rPh>
    <rPh sb="11" eb="12">
      <t>コ</t>
    </rPh>
    <rPh sb="15" eb="18">
      <t>コウジョガク</t>
    </rPh>
    <rPh sb="19" eb="21">
      <t>ショゾク</t>
    </rPh>
    <rPh sb="21" eb="24">
      <t>シンボクカイ</t>
    </rPh>
    <rPh sb="24" eb="25">
      <t>トウ</t>
    </rPh>
    <rPh sb="26" eb="28">
      <t>コウザ</t>
    </rPh>
    <rPh sb="29" eb="30">
      <t>フ</t>
    </rPh>
    <rPh sb="31" eb="32">
      <t>カ</t>
    </rPh>
    <phoneticPr fontId="3"/>
  </si>
  <si>
    <t>※</t>
    <phoneticPr fontId="3"/>
  </si>
  <si>
    <t>各所属の報告方法</t>
    <rPh sb="0" eb="1">
      <t>カク</t>
    </rPh>
    <rPh sb="1" eb="3">
      <t>ショゾク</t>
    </rPh>
    <rPh sb="4" eb="6">
      <t>ホウコク</t>
    </rPh>
    <rPh sb="6" eb="8">
      <t>ホウホウ</t>
    </rPh>
    <phoneticPr fontId="3"/>
  </si>
  <si>
    <t>所属の分類</t>
    <rPh sb="0" eb="2">
      <t>ショゾク</t>
    </rPh>
    <rPh sb="3" eb="5">
      <t>ブンルイ</t>
    </rPh>
    <phoneticPr fontId="3"/>
  </si>
  <si>
    <t>行政機関</t>
    <rPh sb="0" eb="2">
      <t>ギョウセイ</t>
    </rPh>
    <rPh sb="2" eb="4">
      <t>キカン</t>
    </rPh>
    <phoneticPr fontId="3"/>
  </si>
  <si>
    <t>県立学校</t>
    <rPh sb="0" eb="2">
      <t>ケンリツ</t>
    </rPh>
    <rPh sb="2" eb="4">
      <t>ガッコウ</t>
    </rPh>
    <phoneticPr fontId="3"/>
  </si>
  <si>
    <t>小中学校</t>
    <rPh sb="0" eb="4">
      <t>ショウチュウガッコウ</t>
    </rPh>
    <phoneticPr fontId="3"/>
  </si>
  <si>
    <t>提出データ</t>
    <rPh sb="0" eb="2">
      <t>テイシュツ</t>
    </rPh>
    <phoneticPr fontId="3"/>
  </si>
  <si>
    <t>その他控除データ　（所属コード．txt　）</t>
    <rPh sb="2" eb="3">
      <t>タ</t>
    </rPh>
    <rPh sb="3" eb="5">
      <t>コウジョ</t>
    </rPh>
    <rPh sb="10" eb="12">
      <t>ショゾク</t>
    </rPh>
    <phoneticPr fontId="3"/>
  </si>
  <si>
    <t>報告先</t>
    <rPh sb="0" eb="2">
      <t>ホウコク</t>
    </rPh>
    <rPh sb="2" eb="3">
      <t>サキ</t>
    </rPh>
    <phoneticPr fontId="3"/>
  </si>
  <si>
    <t>教職員課（給与支払係）</t>
    <rPh sb="0" eb="4">
      <t>キョウショクインカ</t>
    </rPh>
    <rPh sb="5" eb="7">
      <t>キュウヨ</t>
    </rPh>
    <rPh sb="7" eb="9">
      <t>シハライ</t>
    </rPh>
    <rPh sb="9" eb="10">
      <t>カカリ</t>
    </rPh>
    <phoneticPr fontId="3"/>
  </si>
  <si>
    <t>教育事務所</t>
    <rPh sb="0" eb="2">
      <t>キョウイク</t>
    </rPh>
    <rPh sb="2" eb="5">
      <t>ジムショ</t>
    </rPh>
    <phoneticPr fontId="3"/>
  </si>
  <si>
    <t>　小中学校において，Webファイル共有システムが使用できない所属は，「その他控除報告書（A4版）」を作成し，教育事務所が定める期日までに提出してください。</t>
    <rPh sb="1" eb="5">
      <t>ショウチュウガッコウ</t>
    </rPh>
    <rPh sb="17" eb="19">
      <t>キョウユウ</t>
    </rPh>
    <rPh sb="24" eb="26">
      <t>シヨウ</t>
    </rPh>
    <rPh sb="30" eb="32">
      <t>ショゾク</t>
    </rPh>
    <rPh sb="37" eb="38">
      <t>タ</t>
    </rPh>
    <rPh sb="38" eb="40">
      <t>コウジョ</t>
    </rPh>
    <rPh sb="40" eb="43">
      <t>ホウコクショ</t>
    </rPh>
    <rPh sb="46" eb="47">
      <t>バン</t>
    </rPh>
    <rPh sb="50" eb="52">
      <t>サクセイ</t>
    </rPh>
    <rPh sb="54" eb="56">
      <t>キョウイク</t>
    </rPh>
    <rPh sb="56" eb="59">
      <t>ジムショ</t>
    </rPh>
    <rPh sb="60" eb="61">
      <t>サダ</t>
    </rPh>
    <rPh sb="63" eb="65">
      <t>キジツ</t>
    </rPh>
    <rPh sb="68" eb="70">
      <t>テイシュツ</t>
    </rPh>
    <phoneticPr fontId="3"/>
  </si>
  <si>
    <t>「Ｑ＆Ａ」シート追加（2013年7月版）</t>
    <rPh sb="8" eb="10">
      <t>ツイカ</t>
    </rPh>
    <rPh sb="15" eb="16">
      <t>ネン</t>
    </rPh>
    <rPh sb="17" eb="18">
      <t>ガツ</t>
    </rPh>
    <rPh sb="18" eb="19">
      <t>バン</t>
    </rPh>
    <phoneticPr fontId="3"/>
  </si>
  <si>
    <t>②
所属親睦会等から「登録申出書」を回収してください。(「登録申出書」は所属の保管となります。)</t>
    <rPh sb="2" eb="4">
      <t>ショゾク</t>
    </rPh>
    <rPh sb="4" eb="7">
      <t>シンボクカイ</t>
    </rPh>
    <rPh sb="7" eb="8">
      <t>トウ</t>
    </rPh>
    <rPh sb="11" eb="13">
      <t>トウロク</t>
    </rPh>
    <rPh sb="13" eb="16">
      <t>モウシデショ</t>
    </rPh>
    <rPh sb="18" eb="20">
      <t>カイシュウ</t>
    </rPh>
    <rPh sb="29" eb="31">
      <t>トウロク</t>
    </rPh>
    <rPh sb="31" eb="34">
      <t>モウシデショ</t>
    </rPh>
    <rPh sb="36" eb="38">
      <t>ショゾク</t>
    </rPh>
    <rPh sb="39" eb="41">
      <t>ホカン</t>
    </rPh>
    <phoneticPr fontId="3"/>
  </si>
  <si>
    <t>金融機関の店舗廃止について（通知）</t>
    <rPh sb="0" eb="2">
      <t>キンユウ</t>
    </rPh>
    <rPh sb="2" eb="4">
      <t>キカン</t>
    </rPh>
    <rPh sb="5" eb="7">
      <t>テンポ</t>
    </rPh>
    <rPh sb="7" eb="9">
      <t>ハイシ</t>
    </rPh>
    <rPh sb="14" eb="16">
      <t>ツウチ</t>
    </rPh>
    <phoneticPr fontId="3"/>
  </si>
  <si>
    <t>　このことについて、下記のとおり廃止されますのでお知らせします。</t>
    <rPh sb="10" eb="12">
      <t>カキ</t>
    </rPh>
    <rPh sb="16" eb="18">
      <t>ハイシ</t>
    </rPh>
    <rPh sb="25" eb="26">
      <t>シ</t>
    </rPh>
    <phoneticPr fontId="3"/>
  </si>
  <si>
    <t>記</t>
    <rPh sb="0" eb="1">
      <t>キ</t>
    </rPh>
    <phoneticPr fontId="3"/>
  </si>
  <si>
    <t>店舗廃止の概要</t>
    <rPh sb="0" eb="2">
      <t>テンポ</t>
    </rPh>
    <rPh sb="2" eb="4">
      <t>ハイシ</t>
    </rPh>
    <rPh sb="5" eb="7">
      <t>ガイヨウ</t>
    </rPh>
    <phoneticPr fontId="3"/>
  </si>
  <si>
    <t>廃止店舗名</t>
    <rPh sb="0" eb="2">
      <t>ハイシ</t>
    </rPh>
    <rPh sb="2" eb="5">
      <t>テンポメイ</t>
    </rPh>
    <phoneticPr fontId="3"/>
  </si>
  <si>
    <t>（金融機関コード）</t>
    <rPh sb="1" eb="3">
      <t>キンユウ</t>
    </rPh>
    <rPh sb="3" eb="5">
      <t>キカン</t>
    </rPh>
    <phoneticPr fontId="3"/>
  </si>
  <si>
    <t>○△支店　□□出張所</t>
    <rPh sb="2" eb="4">
      <t>シテン</t>
    </rPh>
    <rPh sb="7" eb="10">
      <t>シュッチョウジョ</t>
    </rPh>
    <phoneticPr fontId="3"/>
  </si>
  <si>
    <t>継承店舗名</t>
    <rPh sb="0" eb="2">
      <t>ケイショウ</t>
    </rPh>
    <rPh sb="2" eb="5">
      <t>テンポメイ</t>
    </rPh>
    <phoneticPr fontId="3"/>
  </si>
  <si>
    <t>(金融機関コード)</t>
    <rPh sb="1" eb="3">
      <t>キンユウ</t>
    </rPh>
    <rPh sb="3" eb="5">
      <t>キカン</t>
    </rPh>
    <phoneticPr fontId="3"/>
  </si>
  <si>
    <t>○△支店</t>
    <rPh sb="2" eb="4">
      <t>シテン</t>
    </rPh>
    <phoneticPr fontId="3"/>
  </si>
  <si>
    <t>給与振込登録口座について</t>
    <rPh sb="0" eb="2">
      <t>キュウヨ</t>
    </rPh>
    <rPh sb="2" eb="4">
      <t>フリコミ</t>
    </rPh>
    <rPh sb="4" eb="6">
      <t>トウロク</t>
    </rPh>
    <rPh sb="6" eb="8">
      <t>コウザ</t>
    </rPh>
    <phoneticPr fontId="3"/>
  </si>
  <si>
    <t>　上記金融機関の店舗廃止に伴い、店舗名、店舗コード、口座番号が変更されるため、口座情報の変更が必要です。</t>
    <rPh sb="1" eb="3">
      <t>ジョウキ</t>
    </rPh>
    <rPh sb="3" eb="5">
      <t>キンユウ</t>
    </rPh>
    <rPh sb="5" eb="7">
      <t>キカン</t>
    </rPh>
    <rPh sb="8" eb="10">
      <t>テンポ</t>
    </rPh>
    <rPh sb="10" eb="12">
      <t>ハイシ</t>
    </rPh>
    <rPh sb="13" eb="14">
      <t>トモナ</t>
    </rPh>
    <rPh sb="16" eb="19">
      <t>テンポメイ</t>
    </rPh>
    <rPh sb="20" eb="22">
      <t>テンポ</t>
    </rPh>
    <rPh sb="26" eb="28">
      <t>コウザ</t>
    </rPh>
    <rPh sb="28" eb="30">
      <t>バンゴウ</t>
    </rPh>
    <rPh sb="31" eb="33">
      <t>ヘンコウ</t>
    </rPh>
    <rPh sb="39" eb="41">
      <t>コウザ</t>
    </rPh>
    <rPh sb="41" eb="43">
      <t>ジョウホウ</t>
    </rPh>
    <rPh sb="44" eb="46">
      <t>ヘンコウ</t>
    </rPh>
    <rPh sb="47" eb="49">
      <t>ヒツヨウ</t>
    </rPh>
    <phoneticPr fontId="3"/>
  </si>
  <si>
    <t>　金融機関の店舗廃止に伴い給与口座振込申出書の変更を行う場合は、店舗廃止日の翌営業日以降に「給与口座振込申出書」を提出してください。</t>
    <rPh sb="1" eb="3">
      <t>キンユウ</t>
    </rPh>
    <rPh sb="3" eb="5">
      <t>キカン</t>
    </rPh>
    <rPh sb="6" eb="8">
      <t>テンポ</t>
    </rPh>
    <rPh sb="8" eb="10">
      <t>ハイシ</t>
    </rPh>
    <rPh sb="11" eb="12">
      <t>トモナ</t>
    </rPh>
    <rPh sb="13" eb="15">
      <t>キュウヨ</t>
    </rPh>
    <rPh sb="15" eb="17">
      <t>コウザ</t>
    </rPh>
    <rPh sb="17" eb="19">
      <t>フリコミ</t>
    </rPh>
    <rPh sb="19" eb="22">
      <t>モウシデショ</t>
    </rPh>
    <rPh sb="23" eb="25">
      <t>ヘンコウ</t>
    </rPh>
    <rPh sb="26" eb="27">
      <t>オコナ</t>
    </rPh>
    <rPh sb="28" eb="30">
      <t>バアイ</t>
    </rPh>
    <rPh sb="32" eb="34">
      <t>テンポ</t>
    </rPh>
    <rPh sb="34" eb="36">
      <t>ハイシ</t>
    </rPh>
    <rPh sb="36" eb="37">
      <t>ビ</t>
    </rPh>
    <rPh sb="38" eb="39">
      <t>ヨク</t>
    </rPh>
    <rPh sb="39" eb="42">
      <t>エイギョウビ</t>
    </rPh>
    <rPh sb="42" eb="44">
      <t>イコウ</t>
    </rPh>
    <rPh sb="46" eb="48">
      <t>キュウヨ</t>
    </rPh>
    <rPh sb="48" eb="50">
      <t>コウザ</t>
    </rPh>
    <rPh sb="50" eb="52">
      <t>フリコミ</t>
    </rPh>
    <rPh sb="52" eb="55">
      <t>モウシデショ</t>
    </rPh>
    <rPh sb="57" eb="59">
      <t>テイシュツ</t>
    </rPh>
    <phoneticPr fontId="3"/>
  </si>
  <si>
    <t>　なお、預金口座振込申出書（4枚複写の4枚目）を鹿児島銀行に提出する場合（Ａ口座変更時のみ）についても、店舗廃止日の翌営業日以降に提出してください。</t>
    <rPh sb="4" eb="6">
      <t>ヨキン</t>
    </rPh>
    <rPh sb="6" eb="8">
      <t>コウザ</t>
    </rPh>
    <rPh sb="8" eb="10">
      <t>フリコミ</t>
    </rPh>
    <rPh sb="10" eb="13">
      <t>モウシデショ</t>
    </rPh>
    <rPh sb="15" eb="16">
      <t>マイ</t>
    </rPh>
    <rPh sb="16" eb="18">
      <t>フクシャ</t>
    </rPh>
    <rPh sb="20" eb="22">
      <t>マイメ</t>
    </rPh>
    <rPh sb="24" eb="27">
      <t>カゴシマ</t>
    </rPh>
    <rPh sb="27" eb="29">
      <t>ギンコウ</t>
    </rPh>
    <rPh sb="30" eb="32">
      <t>テイシュツ</t>
    </rPh>
    <rPh sb="34" eb="36">
      <t>バアイ</t>
    </rPh>
    <rPh sb="38" eb="40">
      <t>コウザ</t>
    </rPh>
    <rPh sb="40" eb="42">
      <t>ヘンコウ</t>
    </rPh>
    <rPh sb="42" eb="43">
      <t>トキ</t>
    </rPh>
    <rPh sb="52" eb="54">
      <t>テンポ</t>
    </rPh>
    <rPh sb="54" eb="56">
      <t>ハイシ</t>
    </rPh>
    <rPh sb="56" eb="57">
      <t>ビ</t>
    </rPh>
    <rPh sb="58" eb="59">
      <t>ヨク</t>
    </rPh>
    <rPh sb="59" eb="62">
      <t>エイギョウビ</t>
    </rPh>
    <rPh sb="62" eb="64">
      <t>イコウ</t>
    </rPh>
    <rPh sb="65" eb="67">
      <t>テイシュツ</t>
    </rPh>
    <phoneticPr fontId="3"/>
  </si>
  <si>
    <t>その他控除債権者口座について</t>
    <rPh sb="2" eb="3">
      <t>タ</t>
    </rPh>
    <rPh sb="3" eb="5">
      <t>コウジョ</t>
    </rPh>
    <rPh sb="5" eb="8">
      <t>サイケンシャ</t>
    </rPh>
    <rPh sb="8" eb="10">
      <t>コウザ</t>
    </rPh>
    <phoneticPr fontId="3"/>
  </si>
  <si>
    <t>　廃止店舗の普通預金口座をその他控除の債権者口座に登録している所属は、「その他控除債権者口座情報登録依頼書」を鹿児島銀行に提出し、口座情報を変更してください。</t>
    <rPh sb="1" eb="3">
      <t>ハイシ</t>
    </rPh>
    <rPh sb="3" eb="5">
      <t>テンポ</t>
    </rPh>
    <rPh sb="6" eb="8">
      <t>フツウ</t>
    </rPh>
    <rPh sb="8" eb="10">
      <t>ヨキン</t>
    </rPh>
    <rPh sb="10" eb="12">
      <t>コウザ</t>
    </rPh>
    <rPh sb="15" eb="16">
      <t>タ</t>
    </rPh>
    <rPh sb="16" eb="18">
      <t>コウジョ</t>
    </rPh>
    <rPh sb="19" eb="22">
      <t>サイケンシャ</t>
    </rPh>
    <rPh sb="22" eb="24">
      <t>コウザ</t>
    </rPh>
    <rPh sb="25" eb="27">
      <t>トウロク</t>
    </rPh>
    <rPh sb="31" eb="33">
      <t>ショゾク</t>
    </rPh>
    <rPh sb="38" eb="39">
      <t>タ</t>
    </rPh>
    <rPh sb="39" eb="41">
      <t>コウジョ</t>
    </rPh>
    <rPh sb="41" eb="44">
      <t>サイケンシャ</t>
    </rPh>
    <rPh sb="44" eb="46">
      <t>コウザ</t>
    </rPh>
    <rPh sb="46" eb="48">
      <t>ジョウホウ</t>
    </rPh>
    <rPh sb="48" eb="50">
      <t>トウロク</t>
    </rPh>
    <rPh sb="50" eb="53">
      <t>イライショ</t>
    </rPh>
    <rPh sb="55" eb="58">
      <t>カゴシマ</t>
    </rPh>
    <rPh sb="58" eb="60">
      <t>ギンコウ</t>
    </rPh>
    <rPh sb="61" eb="63">
      <t>テイシュツ</t>
    </rPh>
    <rPh sb="65" eb="67">
      <t>コウザ</t>
    </rPh>
    <rPh sb="67" eb="69">
      <t>ジョウホウ</t>
    </rPh>
    <rPh sb="70" eb="72">
      <t>ヘンコウ</t>
    </rPh>
    <phoneticPr fontId="3"/>
  </si>
  <si>
    <t>2013年8月</t>
    <rPh sb="4" eb="5">
      <t>ネン</t>
    </rPh>
    <rPh sb="6" eb="7">
      <t>ガツ</t>
    </rPh>
    <phoneticPr fontId="3"/>
  </si>
  <si>
    <t>店舗廃止</t>
    <rPh sb="0" eb="2">
      <t>テンポ</t>
    </rPh>
    <rPh sb="2" eb="4">
      <t>ハイシ</t>
    </rPh>
    <phoneticPr fontId="3"/>
  </si>
  <si>
    <t>変更年月日</t>
    <rPh sb="0" eb="2">
      <t>ヘンコウ</t>
    </rPh>
    <rPh sb="2" eb="5">
      <t>ネンガッピ</t>
    </rPh>
    <phoneticPr fontId="3"/>
  </si>
  <si>
    <t>平成25年9月○○日</t>
    <rPh sb="0" eb="2">
      <t>ヘイセイ</t>
    </rPh>
    <rPh sb="4" eb="5">
      <t>ネン</t>
    </rPh>
    <rPh sb="6" eb="7">
      <t>ガツ</t>
    </rPh>
    <rPh sb="9" eb="10">
      <t>ニチ</t>
    </rPh>
    <phoneticPr fontId="3"/>
  </si>
  <si>
    <t>（０１８５－？？？）</t>
    <phoneticPr fontId="3"/>
  </si>
  <si>
    <t>(０１８５－！！！）</t>
    <phoneticPr fontId="3"/>
  </si>
  <si>
    <t>「店舗廃止」シート追加</t>
    <rPh sb="1" eb="3">
      <t>テンポ</t>
    </rPh>
    <rPh sb="3" eb="5">
      <t>ハイシ</t>
    </rPh>
    <rPh sb="9" eb="11">
      <t>ツイカ</t>
    </rPh>
    <phoneticPr fontId="3"/>
  </si>
  <si>
    <t>給与口座振込申出書の変更</t>
    <rPh sb="0" eb="2">
      <t>キュウヨ</t>
    </rPh>
    <rPh sb="2" eb="4">
      <t>コウザ</t>
    </rPh>
    <rPh sb="4" eb="6">
      <t>フリコミ</t>
    </rPh>
    <rPh sb="6" eb="9">
      <t>モウシデショ</t>
    </rPh>
    <rPh sb="10" eb="12">
      <t>ヘンコウ</t>
    </rPh>
    <phoneticPr fontId="3"/>
  </si>
  <si>
    <t>Ａ口座変更</t>
    <rPh sb="1" eb="3">
      <t>コウザ</t>
    </rPh>
    <rPh sb="3" eb="5">
      <t>ヘンコウ</t>
    </rPh>
    <phoneticPr fontId="3"/>
  </si>
  <si>
    <t>店舗廃止日翌日以降</t>
    <rPh sb="0" eb="2">
      <t>テンポ</t>
    </rPh>
    <rPh sb="2" eb="4">
      <t>ハイシ</t>
    </rPh>
    <rPh sb="4" eb="5">
      <t>ビ</t>
    </rPh>
    <rPh sb="5" eb="7">
      <t>ヨクジツ</t>
    </rPh>
    <rPh sb="7" eb="9">
      <t>イコウ</t>
    </rPh>
    <phoneticPr fontId="3"/>
  </si>
  <si>
    <t>「預金口座振込申出書」</t>
    <rPh sb="1" eb="3">
      <t>ヨキン</t>
    </rPh>
    <rPh sb="3" eb="5">
      <t>コウザ</t>
    </rPh>
    <rPh sb="5" eb="7">
      <t>フリコミ</t>
    </rPh>
    <rPh sb="7" eb="10">
      <t>モウシデショ</t>
    </rPh>
    <phoneticPr fontId="3"/>
  </si>
  <si>
    <t>「給与口座振込申出書」</t>
    <rPh sb="1" eb="3">
      <t>キュウヨ</t>
    </rPh>
    <rPh sb="3" eb="5">
      <t>コウザ</t>
    </rPh>
    <rPh sb="5" eb="7">
      <t>フリコミ</t>
    </rPh>
    <rPh sb="7" eb="10">
      <t>モウシデショ</t>
    </rPh>
    <phoneticPr fontId="3"/>
  </si>
  <si>
    <t>債権者口座指定の場合</t>
    <rPh sb="0" eb="3">
      <t>サイケンシャ</t>
    </rPh>
    <rPh sb="3" eb="5">
      <t>コウザ</t>
    </rPh>
    <rPh sb="5" eb="7">
      <t>シテイ</t>
    </rPh>
    <rPh sb="8" eb="10">
      <t>バアイ</t>
    </rPh>
    <phoneticPr fontId="3"/>
  </si>
  <si>
    <t>「その他控除債権者口座情報登録依頼書」</t>
    <rPh sb="3" eb="4">
      <t>タ</t>
    </rPh>
    <rPh sb="4" eb="6">
      <t>コウジョ</t>
    </rPh>
    <rPh sb="6" eb="9">
      <t>サイケンシャ</t>
    </rPh>
    <rPh sb="9" eb="11">
      <t>コウザ</t>
    </rPh>
    <rPh sb="11" eb="13">
      <t>ジョウホウ</t>
    </rPh>
    <rPh sb="13" eb="15">
      <t>トウロク</t>
    </rPh>
    <rPh sb="15" eb="18">
      <t>イライショ</t>
    </rPh>
    <phoneticPr fontId="3"/>
  </si>
  <si>
    <t>要提出</t>
    <rPh sb="0" eb="1">
      <t>ヨウ</t>
    </rPh>
    <rPh sb="1" eb="3">
      <t>テイシュツ</t>
    </rPh>
    <phoneticPr fontId="3"/>
  </si>
  <si>
    <r>
      <t>処理区分
　</t>
    </r>
    <r>
      <rPr>
        <sz val="10"/>
        <color rgb="FFFF0000"/>
        <rFont val="ＭＳ Ｐゴシック"/>
        <family val="3"/>
        <charset val="128"/>
        <scheme val="minor"/>
      </rPr>
      <t>新規追加：１
　変更：２　　削除：３</t>
    </r>
    <rPh sb="0" eb="2">
      <t>ショリ</t>
    </rPh>
    <rPh sb="2" eb="4">
      <t>クブン</t>
    </rPh>
    <rPh sb="6" eb="8">
      <t>シンキ</t>
    </rPh>
    <rPh sb="8" eb="10">
      <t>ツイカ</t>
    </rPh>
    <rPh sb="14" eb="16">
      <t>ヘンコウ</t>
    </rPh>
    <rPh sb="20" eb="22">
      <t>サクジョ</t>
    </rPh>
    <phoneticPr fontId="3"/>
  </si>
  <si>
    <r>
      <t>債権者振込区分
　</t>
    </r>
    <r>
      <rPr>
        <sz val="10"/>
        <color rgb="FFFF0000"/>
        <rFont val="ＭＳ Ｐゴシック"/>
        <family val="3"/>
        <charset val="128"/>
        <scheme val="minor"/>
      </rPr>
      <t>直接振込：０
　資金前渡口座経由:１</t>
    </r>
    <rPh sb="0" eb="3">
      <t>サイケンシャ</t>
    </rPh>
    <rPh sb="3" eb="5">
      <t>フリコミ</t>
    </rPh>
    <rPh sb="5" eb="7">
      <t>クブン</t>
    </rPh>
    <rPh sb="9" eb="11">
      <t>チョクセツ</t>
    </rPh>
    <rPh sb="11" eb="13">
      <t>フリコミ</t>
    </rPh>
    <rPh sb="17" eb="19">
      <t>シキン</t>
    </rPh>
    <rPh sb="19" eb="21">
      <t>ゼント</t>
    </rPh>
    <rPh sb="21" eb="23">
      <t>コウザ</t>
    </rPh>
    <rPh sb="23" eb="25">
      <t>ケイユ</t>
    </rPh>
    <phoneticPr fontId="3"/>
  </si>
  <si>
    <r>
      <t>項目ｺｰﾄﾞ</t>
    </r>
    <r>
      <rPr>
        <sz val="10"/>
        <color rgb="FFFF0000"/>
        <rFont val="ＭＳ Ｐゴシック"/>
        <family val="3"/>
        <charset val="128"/>
        <scheme val="minor"/>
      </rPr>
      <t>（二桁）</t>
    </r>
    <rPh sb="0" eb="2">
      <t>コウモク</t>
    </rPh>
    <rPh sb="7" eb="8">
      <t>2</t>
    </rPh>
    <rPh sb="8" eb="9">
      <t>ケタ</t>
    </rPh>
    <phoneticPr fontId="3"/>
  </si>
  <si>
    <r>
      <t>金融機関ｺｰﾄﾞ</t>
    </r>
    <r>
      <rPr>
        <sz val="10"/>
        <color rgb="FFFF0000"/>
        <rFont val="ＭＳ Ｐゴシック"/>
        <family val="3"/>
        <charset val="128"/>
        <scheme val="minor"/>
      </rPr>
      <t>（四桁）</t>
    </r>
    <rPh sb="0" eb="2">
      <t>キンユウ</t>
    </rPh>
    <rPh sb="2" eb="4">
      <t>キカン</t>
    </rPh>
    <rPh sb="9" eb="10">
      <t>4</t>
    </rPh>
    <rPh sb="10" eb="11">
      <t>ケタ</t>
    </rPh>
    <phoneticPr fontId="3"/>
  </si>
  <si>
    <r>
      <t>支店コード</t>
    </r>
    <r>
      <rPr>
        <sz val="10"/>
        <color rgb="FFFF0000"/>
        <rFont val="ＭＳ Ｐゴシック"/>
        <family val="3"/>
        <charset val="128"/>
        <scheme val="minor"/>
      </rPr>
      <t>(三桁）</t>
    </r>
    <rPh sb="0" eb="2">
      <t>シテン</t>
    </rPh>
    <rPh sb="6" eb="7">
      <t>3</t>
    </rPh>
    <rPh sb="7" eb="8">
      <t>ケタ</t>
    </rPh>
    <phoneticPr fontId="3"/>
  </si>
  <si>
    <r>
      <t>預金種別
　</t>
    </r>
    <r>
      <rPr>
        <sz val="10"/>
        <color rgb="FFFF0000"/>
        <rFont val="ＭＳ Ｐゴシック"/>
        <family val="3"/>
        <charset val="128"/>
        <scheme val="minor"/>
      </rPr>
      <t>普通預金：１　当座：２</t>
    </r>
    <rPh sb="0" eb="2">
      <t>ヨキン</t>
    </rPh>
    <rPh sb="2" eb="4">
      <t>シュベツ</t>
    </rPh>
    <rPh sb="6" eb="8">
      <t>フツウ</t>
    </rPh>
    <rPh sb="8" eb="10">
      <t>ヨキン</t>
    </rPh>
    <rPh sb="13" eb="15">
      <t>トウザ</t>
    </rPh>
    <phoneticPr fontId="3"/>
  </si>
  <si>
    <r>
      <t>所属名</t>
    </r>
    <r>
      <rPr>
        <sz val="10"/>
        <color rgb="FFFF0000"/>
        <rFont val="ＭＳ Ｐゴシック"/>
        <family val="3"/>
        <charset val="128"/>
        <scheme val="minor"/>
      </rPr>
      <t>（半角カタカナ）</t>
    </r>
    <rPh sb="0" eb="2">
      <t>ショゾク</t>
    </rPh>
    <rPh sb="2" eb="3">
      <t>メイ</t>
    </rPh>
    <rPh sb="4" eb="6">
      <t>ハンカク</t>
    </rPh>
    <phoneticPr fontId="3"/>
  </si>
  <si>
    <r>
      <t>口座番号</t>
    </r>
    <r>
      <rPr>
        <sz val="10"/>
        <color rgb="FFFF0000"/>
        <rFont val="ＭＳ Ｐゴシック"/>
        <family val="3"/>
        <charset val="128"/>
        <scheme val="minor"/>
      </rPr>
      <t>（七桁）</t>
    </r>
    <rPh sb="0" eb="2">
      <t>コウザ</t>
    </rPh>
    <rPh sb="2" eb="4">
      <t>バンゴウ</t>
    </rPh>
    <rPh sb="5" eb="6">
      <t>7</t>
    </rPh>
    <rPh sb="6" eb="7">
      <t>ケタ</t>
    </rPh>
    <phoneticPr fontId="3"/>
  </si>
  <si>
    <t>←給与日</t>
    <rPh sb="1" eb="3">
      <t>キュウヨ</t>
    </rPh>
    <rPh sb="3" eb="4">
      <t>ビ</t>
    </rPh>
    <phoneticPr fontId="3"/>
  </si>
  <si>
    <t>その他控除債権者口座情報登録依頼書送付書</t>
    <rPh sb="2" eb="3">
      <t>タ</t>
    </rPh>
    <rPh sb="3" eb="5">
      <t>コウジョ</t>
    </rPh>
    <rPh sb="5" eb="8">
      <t>サイケンシャ</t>
    </rPh>
    <rPh sb="8" eb="10">
      <t>コウザ</t>
    </rPh>
    <rPh sb="10" eb="12">
      <t>ジョウホウ</t>
    </rPh>
    <rPh sb="12" eb="14">
      <t>トウロク</t>
    </rPh>
    <rPh sb="14" eb="17">
      <t>イライショ</t>
    </rPh>
    <rPh sb="17" eb="19">
      <t>ソウフ</t>
    </rPh>
    <rPh sb="19" eb="20">
      <t>ショ</t>
    </rPh>
    <phoneticPr fontId="5"/>
  </si>
  <si>
    <t>送</t>
    <rPh sb="0" eb="1">
      <t>ソウ</t>
    </rPh>
    <phoneticPr fontId="5"/>
  </si>
  <si>
    <t>付</t>
    <rPh sb="0" eb="1">
      <t>ツキ</t>
    </rPh>
    <phoneticPr fontId="5"/>
  </si>
  <si>
    <t>平</t>
    <rPh sb="0" eb="1">
      <t>タイ</t>
    </rPh>
    <phoneticPr fontId="5"/>
  </si>
  <si>
    <t>成</t>
    <rPh sb="0" eb="1">
      <t>シゲル</t>
    </rPh>
    <phoneticPr fontId="5"/>
  </si>
  <si>
    <t>所</t>
    <rPh sb="0" eb="1">
      <t>トコロ</t>
    </rPh>
    <phoneticPr fontId="5"/>
  </si>
  <si>
    <t>属</t>
    <rPh sb="0" eb="1">
      <t>ゾク</t>
    </rPh>
    <phoneticPr fontId="5"/>
  </si>
  <si>
    <t>名</t>
    <rPh sb="0" eb="1">
      <t>メイ</t>
    </rPh>
    <phoneticPr fontId="5"/>
  </si>
  <si>
    <t>御</t>
    <rPh sb="0" eb="1">
      <t>オ</t>
    </rPh>
    <phoneticPr fontId="5"/>
  </si>
  <si>
    <t>中</t>
    <rPh sb="0" eb="1">
      <t>ナカ</t>
    </rPh>
    <phoneticPr fontId="5"/>
  </si>
  <si>
    <t>所属ｺｰﾄﾞ</t>
    <rPh sb="0" eb="2">
      <t>ショゾク</t>
    </rPh>
    <phoneticPr fontId="5"/>
  </si>
  <si>
    <t>ＴＥＬ</t>
    <phoneticPr fontId="5"/>
  </si>
  <si>
    <t>-</t>
    <phoneticPr fontId="5"/>
  </si>
  <si>
    <t>提　　出　　書　　類</t>
    <rPh sb="0" eb="1">
      <t>ツツミ</t>
    </rPh>
    <rPh sb="3" eb="4">
      <t>デ</t>
    </rPh>
    <rPh sb="6" eb="7">
      <t>ショ</t>
    </rPh>
    <rPh sb="9" eb="10">
      <t>タグイ</t>
    </rPh>
    <phoneticPr fontId="5"/>
  </si>
  <si>
    <t>その他控除債権者口座情報登録依頼書</t>
    <rPh sb="2" eb="3">
      <t>タ</t>
    </rPh>
    <rPh sb="3" eb="5">
      <t>コウジョ</t>
    </rPh>
    <rPh sb="5" eb="8">
      <t>サイケンシャ</t>
    </rPh>
    <rPh sb="8" eb="10">
      <t>コウザ</t>
    </rPh>
    <rPh sb="10" eb="12">
      <t>ジョウホウ</t>
    </rPh>
    <rPh sb="12" eb="14">
      <t>トウロク</t>
    </rPh>
    <rPh sb="14" eb="17">
      <t>イライショ</t>
    </rPh>
    <phoneticPr fontId="5"/>
  </si>
  <si>
    <t>担</t>
    <rPh sb="0" eb="1">
      <t>タン</t>
    </rPh>
    <phoneticPr fontId="5"/>
  </si>
  <si>
    <t>当</t>
    <rPh sb="0" eb="1">
      <t>トウ</t>
    </rPh>
    <phoneticPr fontId="5"/>
  </si>
  <si>
    <t>支</t>
    <rPh sb="0" eb="1">
      <t>ササ</t>
    </rPh>
    <phoneticPr fontId="5"/>
  </si>
  <si>
    <t>店</t>
    <rPh sb="0" eb="1">
      <t>ミセ</t>
    </rPh>
    <phoneticPr fontId="5"/>
  </si>
  <si>
    <t>各所属　⇒　各担当支店　⇒　各所属</t>
    <rPh sb="0" eb="1">
      <t>カク</t>
    </rPh>
    <rPh sb="1" eb="3">
      <t>ショゾク</t>
    </rPh>
    <rPh sb="6" eb="7">
      <t>カク</t>
    </rPh>
    <rPh sb="7" eb="9">
      <t>タントウ</t>
    </rPh>
    <rPh sb="9" eb="11">
      <t>シテン</t>
    </rPh>
    <rPh sb="14" eb="15">
      <t>カク</t>
    </rPh>
    <rPh sb="15" eb="17">
      <t>ショゾク</t>
    </rPh>
    <phoneticPr fontId="5"/>
  </si>
  <si>
    <t>/</t>
    <phoneticPr fontId="5"/>
  </si>
  <si>
    <t>鹿</t>
    <rPh sb="0" eb="1">
      <t>シカ</t>
    </rPh>
    <phoneticPr fontId="5"/>
  </si>
  <si>
    <t>児</t>
    <rPh sb="0" eb="1">
      <t>コ</t>
    </rPh>
    <phoneticPr fontId="5"/>
  </si>
  <si>
    <t>島</t>
    <rPh sb="0" eb="1">
      <t>シマ</t>
    </rPh>
    <phoneticPr fontId="5"/>
  </si>
  <si>
    <t>銀</t>
    <rPh sb="0" eb="1">
      <t>ギン</t>
    </rPh>
    <phoneticPr fontId="5"/>
  </si>
  <si>
    <t>行</t>
    <rPh sb="0" eb="1">
      <t>ギョウ</t>
    </rPh>
    <phoneticPr fontId="5"/>
  </si>
  <si>
    <t>各所属　⇒　各担当支店　⇒　担当支店（控）</t>
    <rPh sb="0" eb="1">
      <t>カク</t>
    </rPh>
    <rPh sb="1" eb="3">
      <t>ショゾク</t>
    </rPh>
    <rPh sb="6" eb="7">
      <t>カク</t>
    </rPh>
    <rPh sb="7" eb="9">
      <t>タントウ</t>
    </rPh>
    <rPh sb="9" eb="11">
      <t>シテン</t>
    </rPh>
    <rPh sb="14" eb="16">
      <t>タントウ</t>
    </rPh>
    <rPh sb="16" eb="18">
      <t>シテン</t>
    </rPh>
    <rPh sb="19" eb="20">
      <t>ヒカ</t>
    </rPh>
    <phoneticPr fontId="5"/>
  </si>
  <si>
    <t>各所属　⇒　各担当支店　⇒　業務集中センター（データ管理）</t>
    <rPh sb="0" eb="1">
      <t>カク</t>
    </rPh>
    <rPh sb="1" eb="3">
      <t>ショゾク</t>
    </rPh>
    <rPh sb="6" eb="7">
      <t>カク</t>
    </rPh>
    <rPh sb="7" eb="9">
      <t>タントウ</t>
    </rPh>
    <rPh sb="9" eb="11">
      <t>シテン</t>
    </rPh>
    <rPh sb="14" eb="16">
      <t>ギョウム</t>
    </rPh>
    <rPh sb="16" eb="18">
      <t>シュウチュウ</t>
    </rPh>
    <rPh sb="26" eb="28">
      <t>カンリ</t>
    </rPh>
    <phoneticPr fontId="5"/>
  </si>
  <si>
    <t>1.</t>
    <phoneticPr fontId="3"/>
  </si>
  <si>
    <t>2.</t>
    <phoneticPr fontId="5"/>
  </si>
  <si>
    <t>3.</t>
    <phoneticPr fontId="5"/>
  </si>
  <si>
    <t>「その他控除債権者口座情報登録依頼書」は、銀行へ提出する前に（写）をとり、所属（控）としてください。</t>
    <rPh sb="3" eb="4">
      <t>タ</t>
    </rPh>
    <rPh sb="4" eb="6">
      <t>コウジョ</t>
    </rPh>
    <rPh sb="6" eb="9">
      <t>サイケンシャ</t>
    </rPh>
    <rPh sb="9" eb="11">
      <t>コウザ</t>
    </rPh>
    <rPh sb="11" eb="13">
      <t>ジョウホウ</t>
    </rPh>
    <rPh sb="13" eb="15">
      <t>トウロク</t>
    </rPh>
    <rPh sb="15" eb="18">
      <t>イライショ</t>
    </rPh>
    <phoneticPr fontId="5"/>
  </si>
  <si>
    <t>銀行への提出期限（振替日の属する月の前月２５日まで）を厳守してください。</t>
  </si>
  <si>
    <t>銀行への提出書類は「その他控除債権者口座情報登録依頼書」のみとし、確認資料などは添付しないでください。</t>
    <phoneticPr fontId="3"/>
  </si>
  <si>
    <t>(注)</t>
    <rPh sb="1" eb="2">
      <t>チュウ</t>
    </rPh>
    <phoneticPr fontId="5"/>
  </si>
  <si>
    <t>０１２３４５６</t>
    <phoneticPr fontId="3"/>
  </si>
  <si>
    <t>０１２３</t>
    <phoneticPr fontId="3"/>
  </si>
  <si>
    <t>０９９</t>
    <phoneticPr fontId="3"/>
  </si>
  <si>
    <t>２９６</t>
    <phoneticPr fontId="3"/>
  </si>
  <si>
    <t>有村架純</t>
    <rPh sb="0" eb="2">
      <t>アリムラ</t>
    </rPh>
    <rPh sb="2" eb="3">
      <t>カ</t>
    </rPh>
    <rPh sb="3" eb="4">
      <t>ジュン</t>
    </rPh>
    <phoneticPr fontId="3"/>
  </si>
  <si>
    <t>様式改定　H25.10.1以降使用</t>
    <rPh sb="0" eb="2">
      <t>ヨウシキ</t>
    </rPh>
    <rPh sb="2" eb="4">
      <t>カイテイ</t>
    </rPh>
    <rPh sb="13" eb="15">
      <t>イコウ</t>
    </rPh>
    <rPh sb="15" eb="17">
      <t>シヨウ</t>
    </rPh>
    <phoneticPr fontId="3"/>
  </si>
  <si>
    <t>天野市立小泉小学校</t>
    <rPh sb="0" eb="2">
      <t>アマノ</t>
    </rPh>
    <rPh sb="2" eb="4">
      <t>シリツ</t>
    </rPh>
    <rPh sb="4" eb="6">
      <t>コイズミ</t>
    </rPh>
    <rPh sb="6" eb="9">
      <t>ショウガッコウ</t>
    </rPh>
    <phoneticPr fontId="3"/>
  </si>
  <si>
    <t>平成26年9月改定</t>
    <rPh sb="0" eb="2">
      <t>ヘイセイ</t>
    </rPh>
    <rPh sb="4" eb="5">
      <t>ネン</t>
    </rPh>
    <rPh sb="6" eb="7">
      <t>ガツ</t>
    </rPh>
    <rPh sb="7" eb="9">
      <t>カイテイ</t>
    </rPh>
    <phoneticPr fontId="3"/>
  </si>
  <si>
    <t>２０１３．６月改訂</t>
    <rPh sb="6" eb="7">
      <t>ガツ</t>
    </rPh>
    <rPh sb="7" eb="9">
      <t>カイテイ</t>
    </rPh>
    <phoneticPr fontId="3"/>
  </si>
  <si>
    <r>
      <t>　給与事務担当者は，その他控除金の口座振替を希望する職員から</t>
    </r>
    <r>
      <rPr>
        <sz val="10"/>
        <color theme="1"/>
        <rFont val="ＭＳ Ｐゴシック"/>
        <family val="3"/>
        <charset val="128"/>
      </rPr>
      <t>預金口座振替申込書</t>
    </r>
    <r>
      <rPr>
        <sz val="10"/>
        <color theme="1"/>
        <rFont val="ＭＳ Ｐ明朝"/>
        <family val="1"/>
        <charset val="128"/>
      </rPr>
      <t>及び</t>
    </r>
    <r>
      <rPr>
        <sz val="10"/>
        <color theme="1"/>
        <rFont val="ＭＳ Ｐゴシック"/>
        <family val="3"/>
        <charset val="128"/>
      </rPr>
      <t>預金口座振替依頼書</t>
    </r>
    <r>
      <rPr>
        <sz val="10"/>
        <color theme="1"/>
        <rFont val="ＭＳ Ｐ明朝"/>
        <family val="1"/>
        <charset val="128"/>
      </rPr>
      <t>をとりまとめ，依頼書については所属の資金前渡職員口座のある鹿児島銀行の本・支店（以下「支店」という。）に提出します。</t>
    </r>
    <rPh sb="1" eb="3">
      <t>キュウヨ</t>
    </rPh>
    <rPh sb="3" eb="5">
      <t>ジム</t>
    </rPh>
    <rPh sb="5" eb="8">
      <t>タントウシャ</t>
    </rPh>
    <rPh sb="12" eb="13">
      <t>タ</t>
    </rPh>
    <rPh sb="13" eb="16">
      <t>コウジョキン</t>
    </rPh>
    <rPh sb="17" eb="19">
      <t>コウザ</t>
    </rPh>
    <rPh sb="19" eb="21">
      <t>フリカエ</t>
    </rPh>
    <rPh sb="22" eb="24">
      <t>キボウ</t>
    </rPh>
    <rPh sb="26" eb="28">
      <t>ショクイン</t>
    </rPh>
    <rPh sb="30" eb="32">
      <t>ヨキン</t>
    </rPh>
    <rPh sb="32" eb="34">
      <t>コウザ</t>
    </rPh>
    <rPh sb="34" eb="36">
      <t>フリカエ</t>
    </rPh>
    <rPh sb="36" eb="39">
      <t>モウシコミショ</t>
    </rPh>
    <rPh sb="39" eb="40">
      <t>オヨ</t>
    </rPh>
    <rPh sb="41" eb="43">
      <t>ヨキン</t>
    </rPh>
    <rPh sb="43" eb="45">
      <t>コウザ</t>
    </rPh>
    <rPh sb="45" eb="47">
      <t>フリカエ</t>
    </rPh>
    <rPh sb="47" eb="50">
      <t>イライショ</t>
    </rPh>
    <rPh sb="57" eb="60">
      <t>イライショ</t>
    </rPh>
    <rPh sb="65" eb="67">
      <t>ショゾク</t>
    </rPh>
    <rPh sb="68" eb="70">
      <t>シキン</t>
    </rPh>
    <rPh sb="70" eb="71">
      <t>ゼン</t>
    </rPh>
    <rPh sb="71" eb="74">
      <t>トショクイン</t>
    </rPh>
    <rPh sb="74" eb="76">
      <t>コウザ</t>
    </rPh>
    <rPh sb="79" eb="82">
      <t>カゴシマ</t>
    </rPh>
    <rPh sb="82" eb="84">
      <t>ギンコウ</t>
    </rPh>
    <rPh sb="85" eb="86">
      <t>ホン</t>
    </rPh>
    <rPh sb="87" eb="89">
      <t>シテン</t>
    </rPh>
    <rPh sb="90" eb="92">
      <t>イカ</t>
    </rPh>
    <rPh sb="93" eb="95">
      <t>シテン</t>
    </rPh>
    <rPh sb="102" eb="104">
      <t>テイシュツ</t>
    </rPh>
    <phoneticPr fontId="3"/>
  </si>
  <si>
    <r>
      <t>　例月給与及び6月期末・勤勉手当にあっては，支給日の属する月の</t>
    </r>
    <r>
      <rPr>
        <sz val="10"/>
        <color theme="1"/>
        <rFont val="ＭＳ Ｐゴシック"/>
        <family val="3"/>
        <charset val="128"/>
      </rPr>
      <t>前月末日まで</t>
    </r>
    <r>
      <rPr>
        <sz val="10"/>
        <color theme="1"/>
        <rFont val="ＭＳ Ｐ明朝"/>
        <family val="1"/>
        <charset val="128"/>
      </rPr>
      <t>（ただし，変更については給与支給日以降）</t>
    </r>
    <rPh sb="1" eb="3">
      <t>レイゲツ</t>
    </rPh>
    <rPh sb="3" eb="5">
      <t>キュウヨ</t>
    </rPh>
    <rPh sb="5" eb="6">
      <t>オヨ</t>
    </rPh>
    <rPh sb="8" eb="9">
      <t>ガツ</t>
    </rPh>
    <rPh sb="9" eb="11">
      <t>キマツ</t>
    </rPh>
    <rPh sb="12" eb="14">
      <t>キンベン</t>
    </rPh>
    <rPh sb="14" eb="16">
      <t>テアテ</t>
    </rPh>
    <rPh sb="22" eb="25">
      <t>シキュウビ</t>
    </rPh>
    <rPh sb="26" eb="27">
      <t>ゾク</t>
    </rPh>
    <rPh sb="29" eb="30">
      <t>ゲツ</t>
    </rPh>
    <rPh sb="31" eb="33">
      <t>ゼンゲツ</t>
    </rPh>
    <rPh sb="33" eb="35">
      <t>マツジツ</t>
    </rPh>
    <rPh sb="42" eb="44">
      <t>ヘンコウ</t>
    </rPh>
    <rPh sb="49" eb="51">
      <t>キュウヨ</t>
    </rPh>
    <rPh sb="51" eb="54">
      <t>シキュウビ</t>
    </rPh>
    <rPh sb="54" eb="56">
      <t>イコウ</t>
    </rPh>
    <phoneticPr fontId="3"/>
  </si>
  <si>
    <r>
      <t>　12月期末･勤勉手当にあっては，支給日の属する月の</t>
    </r>
    <r>
      <rPr>
        <sz val="10"/>
        <color theme="1"/>
        <rFont val="ＭＳ Ｐゴシック"/>
        <family val="3"/>
        <charset val="128"/>
      </rPr>
      <t>前々月末日まで</t>
    </r>
    <rPh sb="3" eb="4">
      <t>ガツ</t>
    </rPh>
    <rPh sb="4" eb="6">
      <t>キマツ</t>
    </rPh>
    <rPh sb="7" eb="9">
      <t>キンベン</t>
    </rPh>
    <rPh sb="9" eb="11">
      <t>テアテ</t>
    </rPh>
    <rPh sb="17" eb="20">
      <t>シキュウビ</t>
    </rPh>
    <rPh sb="21" eb="22">
      <t>ゾク</t>
    </rPh>
    <rPh sb="24" eb="25">
      <t>ゲツ</t>
    </rPh>
    <rPh sb="26" eb="29">
      <t>ゼンゼンゲツ</t>
    </rPh>
    <rPh sb="29" eb="31">
      <t>マツジツ</t>
    </rPh>
    <phoneticPr fontId="3"/>
  </si>
  <si>
    <r>
      <t>　給与事務担当者は，各債権者からその他控除金の自動振替の申出を受けたときは，預金通帳の提示を求め，金融機関名，口座番号及び口座名義等を確認し，所属分を取りまとめた後，</t>
    </r>
    <r>
      <rPr>
        <sz val="10"/>
        <color theme="1"/>
        <rFont val="ＭＳ Ｐゴシック"/>
        <family val="3"/>
        <charset val="128"/>
      </rPr>
      <t>その他控除債権者口座情報登録依頼書</t>
    </r>
    <r>
      <rPr>
        <sz val="10"/>
        <color theme="1"/>
        <rFont val="ＭＳ Ｐ明朝"/>
        <family val="1"/>
        <charset val="128"/>
      </rPr>
      <t>を作成し，</t>
    </r>
    <r>
      <rPr>
        <sz val="10"/>
        <color theme="1"/>
        <rFont val="ＭＳ Ｐゴシック"/>
        <family val="3"/>
        <charset val="128"/>
      </rPr>
      <t>その他控除債権者口座情報登録依頼書送付書</t>
    </r>
    <r>
      <rPr>
        <sz val="10"/>
        <color theme="1"/>
        <rFont val="ＭＳ Ｐ明朝"/>
        <family val="1"/>
        <charset val="128"/>
      </rPr>
      <t>を添付の上，支店に提出することになります。</t>
    </r>
    <rPh sb="1" eb="3">
      <t>キュウヨ</t>
    </rPh>
    <rPh sb="3" eb="5">
      <t>ジム</t>
    </rPh>
    <rPh sb="5" eb="8">
      <t>タントウシャ</t>
    </rPh>
    <rPh sb="10" eb="11">
      <t>カク</t>
    </rPh>
    <rPh sb="11" eb="14">
      <t>サイケンシャ</t>
    </rPh>
    <rPh sb="18" eb="19">
      <t>タ</t>
    </rPh>
    <rPh sb="19" eb="22">
      <t>コウジョキン</t>
    </rPh>
    <rPh sb="23" eb="25">
      <t>ジドウ</t>
    </rPh>
    <rPh sb="25" eb="27">
      <t>フリカエ</t>
    </rPh>
    <rPh sb="28" eb="30">
      <t>モウシデ</t>
    </rPh>
    <rPh sb="31" eb="32">
      <t>ウ</t>
    </rPh>
    <rPh sb="38" eb="40">
      <t>ヨキン</t>
    </rPh>
    <rPh sb="40" eb="42">
      <t>ツウチョウ</t>
    </rPh>
    <rPh sb="43" eb="45">
      <t>テイジ</t>
    </rPh>
    <rPh sb="46" eb="47">
      <t>モト</t>
    </rPh>
    <rPh sb="49" eb="51">
      <t>キンユウ</t>
    </rPh>
    <rPh sb="51" eb="53">
      <t>キカン</t>
    </rPh>
    <rPh sb="53" eb="54">
      <t>ナ</t>
    </rPh>
    <rPh sb="55" eb="57">
      <t>コウザ</t>
    </rPh>
    <rPh sb="57" eb="59">
      <t>バンゴウ</t>
    </rPh>
    <rPh sb="59" eb="60">
      <t>オヨ</t>
    </rPh>
    <rPh sb="61" eb="63">
      <t>コウザ</t>
    </rPh>
    <rPh sb="63" eb="65">
      <t>メイギ</t>
    </rPh>
    <rPh sb="65" eb="66">
      <t>トウ</t>
    </rPh>
    <rPh sb="67" eb="69">
      <t>カクニン</t>
    </rPh>
    <rPh sb="71" eb="73">
      <t>ショゾク</t>
    </rPh>
    <rPh sb="73" eb="74">
      <t>フン</t>
    </rPh>
    <rPh sb="75" eb="76">
      <t>ト</t>
    </rPh>
    <rPh sb="81" eb="82">
      <t>アト</t>
    </rPh>
    <rPh sb="85" eb="86">
      <t>タ</t>
    </rPh>
    <rPh sb="86" eb="88">
      <t>コウジョ</t>
    </rPh>
    <rPh sb="88" eb="91">
      <t>サイケンシャ</t>
    </rPh>
    <rPh sb="91" eb="93">
      <t>コウザ</t>
    </rPh>
    <rPh sb="93" eb="95">
      <t>ジョウホウ</t>
    </rPh>
    <rPh sb="95" eb="97">
      <t>トウロク</t>
    </rPh>
    <rPh sb="97" eb="100">
      <t>イライショ</t>
    </rPh>
    <rPh sb="101" eb="103">
      <t>サクセイ</t>
    </rPh>
    <rPh sb="107" eb="108">
      <t>タ</t>
    </rPh>
    <rPh sb="108" eb="110">
      <t>コウジョ</t>
    </rPh>
    <rPh sb="110" eb="113">
      <t>サイケンシャ</t>
    </rPh>
    <rPh sb="113" eb="115">
      <t>コウザ</t>
    </rPh>
    <rPh sb="115" eb="117">
      <t>ジョウホウ</t>
    </rPh>
    <rPh sb="117" eb="119">
      <t>トウロク</t>
    </rPh>
    <rPh sb="119" eb="121">
      <t>イライ</t>
    </rPh>
    <rPh sb="121" eb="122">
      <t>ショ</t>
    </rPh>
    <rPh sb="122" eb="124">
      <t>ソウフ</t>
    </rPh>
    <rPh sb="124" eb="125">
      <t>ショ</t>
    </rPh>
    <rPh sb="126" eb="128">
      <t>テンプ</t>
    </rPh>
    <rPh sb="129" eb="130">
      <t>ウエ</t>
    </rPh>
    <rPh sb="131" eb="133">
      <t>シテン</t>
    </rPh>
    <rPh sb="134" eb="136">
      <t>テイシュツ</t>
    </rPh>
    <phoneticPr fontId="3"/>
  </si>
  <si>
    <t>→　その他控除債権者口座情報登録依頼書送付書　→</t>
    <rPh sb="4" eb="5">
      <t>タ</t>
    </rPh>
    <rPh sb="5" eb="7">
      <t>コウジョ</t>
    </rPh>
    <rPh sb="7" eb="10">
      <t>サイケンシャ</t>
    </rPh>
    <rPh sb="10" eb="12">
      <t>コウザ</t>
    </rPh>
    <rPh sb="12" eb="14">
      <t>ジョウホウ</t>
    </rPh>
    <rPh sb="14" eb="16">
      <t>トウロク</t>
    </rPh>
    <rPh sb="16" eb="19">
      <t>イライショ</t>
    </rPh>
    <rPh sb="19" eb="21">
      <t>ソウフ</t>
    </rPh>
    <rPh sb="21" eb="22">
      <t>ショ</t>
    </rPh>
    <phoneticPr fontId="3"/>
  </si>
  <si>
    <r>
      <t>　債権者口座の登録・変更等をする場合の</t>
    </r>
    <r>
      <rPr>
        <sz val="10"/>
        <color theme="1"/>
        <rFont val="ＭＳ Ｐゴシック"/>
        <family val="3"/>
        <charset val="128"/>
      </rPr>
      <t>その他控除債権者口座情報登録依頼書</t>
    </r>
    <r>
      <rPr>
        <sz val="10"/>
        <color theme="1"/>
        <rFont val="ＭＳ Ｐ明朝"/>
        <family val="1"/>
        <charset val="128"/>
      </rPr>
      <t>の支店への提出期限等は，次のとおりです。</t>
    </r>
    <rPh sb="1" eb="4">
      <t>サイケンシャ</t>
    </rPh>
    <rPh sb="4" eb="6">
      <t>コウザ</t>
    </rPh>
    <rPh sb="7" eb="9">
      <t>トウロク</t>
    </rPh>
    <rPh sb="10" eb="12">
      <t>ヘンコウ</t>
    </rPh>
    <rPh sb="12" eb="13">
      <t>トウ</t>
    </rPh>
    <rPh sb="16" eb="18">
      <t>バアイ</t>
    </rPh>
    <rPh sb="21" eb="22">
      <t>タ</t>
    </rPh>
    <rPh sb="22" eb="24">
      <t>コウジョ</t>
    </rPh>
    <rPh sb="24" eb="27">
      <t>サイケンシャ</t>
    </rPh>
    <rPh sb="27" eb="29">
      <t>コウザ</t>
    </rPh>
    <rPh sb="29" eb="31">
      <t>ジョウホウ</t>
    </rPh>
    <rPh sb="31" eb="33">
      <t>トウロク</t>
    </rPh>
    <rPh sb="33" eb="36">
      <t>イライショ</t>
    </rPh>
    <rPh sb="37" eb="39">
      <t>シテン</t>
    </rPh>
    <rPh sb="41" eb="43">
      <t>テイシュツ</t>
    </rPh>
    <rPh sb="43" eb="45">
      <t>キゲン</t>
    </rPh>
    <rPh sb="45" eb="46">
      <t>トウ</t>
    </rPh>
    <rPh sb="48" eb="49">
      <t>ツギ</t>
    </rPh>
    <phoneticPr fontId="3"/>
  </si>
  <si>
    <t>　その他控除債権者口座情報登録依頼書送付書</t>
    <rPh sb="3" eb="4">
      <t>タ</t>
    </rPh>
    <rPh sb="4" eb="6">
      <t>コウジョ</t>
    </rPh>
    <rPh sb="6" eb="9">
      <t>サイケンシャ</t>
    </rPh>
    <rPh sb="9" eb="11">
      <t>コウザ</t>
    </rPh>
    <rPh sb="11" eb="13">
      <t>ジョウホウ</t>
    </rPh>
    <rPh sb="13" eb="15">
      <t>トウロク</t>
    </rPh>
    <rPh sb="15" eb="18">
      <t>イライショ</t>
    </rPh>
    <rPh sb="18" eb="20">
      <t>ソウフ</t>
    </rPh>
    <rPh sb="20" eb="21">
      <t>ショ</t>
    </rPh>
    <phoneticPr fontId="3"/>
  </si>
  <si>
    <r>
      <rPr>
        <u/>
        <sz val="10"/>
        <color theme="1"/>
        <rFont val="ＭＳ Ｐ明朝"/>
        <family val="1"/>
        <charset val="128"/>
      </rPr>
      <t>振替日の属する月の</t>
    </r>
    <r>
      <rPr>
        <u/>
        <sz val="10"/>
        <color theme="1"/>
        <rFont val="ＭＳ Ｐゴシック"/>
        <family val="3"/>
        <charset val="128"/>
      </rPr>
      <t>前月２５日まで</t>
    </r>
    <rPh sb="0" eb="3">
      <t>フリカエビ</t>
    </rPh>
    <rPh sb="4" eb="5">
      <t>ゾク</t>
    </rPh>
    <rPh sb="7" eb="8">
      <t>ゲツ</t>
    </rPh>
    <rPh sb="9" eb="11">
      <t>ゼンゲツ</t>
    </rPh>
    <rPh sb="13" eb="14">
      <t>ニチ</t>
    </rPh>
    <phoneticPr fontId="3"/>
  </si>
  <si>
    <r>
      <t>　</t>
    </r>
    <r>
      <rPr>
        <sz val="10"/>
        <color theme="1"/>
        <rFont val="ＭＳ Ｐゴシック"/>
        <family val="3"/>
        <charset val="128"/>
      </rPr>
      <t>登録依頼書</t>
    </r>
    <r>
      <rPr>
        <sz val="10"/>
        <color theme="1"/>
        <rFont val="ＭＳ Ｐ明朝"/>
        <family val="1"/>
        <charset val="128"/>
      </rPr>
      <t>の取扱い</t>
    </r>
    <rPh sb="1" eb="3">
      <t>トウロク</t>
    </rPh>
    <rPh sb="3" eb="6">
      <t>イライショ</t>
    </rPh>
    <rPh sb="7" eb="9">
      <t>トリアツカイ</t>
    </rPh>
    <phoneticPr fontId="3"/>
  </si>
  <si>
    <r>
      <t>　代表者名は省略できます。したがって，債権者口座の代表者名を変更しても</t>
    </r>
    <r>
      <rPr>
        <sz val="10"/>
        <color theme="1"/>
        <rFont val="ＭＳ Ｐゴシック"/>
        <family val="3"/>
        <charset val="128"/>
      </rPr>
      <t>その他控除債権者口座情報登録依頼書</t>
    </r>
    <r>
      <rPr>
        <sz val="10"/>
        <color theme="1"/>
        <rFont val="ＭＳ Ｐ明朝"/>
        <family val="1"/>
        <charset val="128"/>
      </rPr>
      <t>を支店に提出する必要はありません。</t>
    </r>
    <rPh sb="1" eb="4">
      <t>ダイヒョウシャ</t>
    </rPh>
    <rPh sb="4" eb="5">
      <t>メイ</t>
    </rPh>
    <rPh sb="6" eb="8">
      <t>ショウリャク</t>
    </rPh>
    <rPh sb="19" eb="22">
      <t>サイケンシャ</t>
    </rPh>
    <rPh sb="22" eb="24">
      <t>コウザ</t>
    </rPh>
    <rPh sb="25" eb="28">
      <t>ダイヒョウシャ</t>
    </rPh>
    <rPh sb="28" eb="29">
      <t>ナ</t>
    </rPh>
    <rPh sb="30" eb="32">
      <t>ヘンコウ</t>
    </rPh>
    <rPh sb="37" eb="38">
      <t>タ</t>
    </rPh>
    <rPh sb="38" eb="40">
      <t>コウジョ</t>
    </rPh>
    <rPh sb="40" eb="43">
      <t>サイケンシャ</t>
    </rPh>
    <rPh sb="43" eb="45">
      <t>コウザ</t>
    </rPh>
    <rPh sb="45" eb="47">
      <t>ジョウホウ</t>
    </rPh>
    <rPh sb="47" eb="49">
      <t>トウロク</t>
    </rPh>
    <rPh sb="49" eb="52">
      <t>イライショ</t>
    </rPh>
    <rPh sb="53" eb="55">
      <t>シテン</t>
    </rPh>
    <rPh sb="56" eb="58">
      <t>テイシュツ</t>
    </rPh>
    <rPh sb="60" eb="62">
      <t>ヒツヨウ</t>
    </rPh>
    <phoneticPr fontId="3"/>
  </si>
  <si>
    <r>
      <t>　</t>
    </r>
    <r>
      <rPr>
        <sz val="10"/>
        <color theme="1"/>
        <rFont val="ＭＳ Ｐゴシック"/>
        <family val="3"/>
        <charset val="128"/>
      </rPr>
      <t>その他控除債権者口座情報登録依頼書</t>
    </r>
    <r>
      <rPr>
        <sz val="10"/>
        <color theme="1"/>
        <rFont val="ＭＳ Ｐ明朝"/>
        <family val="1"/>
        <charset val="128"/>
      </rPr>
      <t>は，支店に提出する前に写しをとり，所属で保管してください。</t>
    </r>
    <rPh sb="3" eb="4">
      <t>タ</t>
    </rPh>
    <rPh sb="4" eb="6">
      <t>コウジョ</t>
    </rPh>
    <rPh sb="6" eb="9">
      <t>サイケンシャ</t>
    </rPh>
    <rPh sb="9" eb="11">
      <t>コウザ</t>
    </rPh>
    <rPh sb="11" eb="13">
      <t>ジョウホウ</t>
    </rPh>
    <rPh sb="13" eb="15">
      <t>トウロク</t>
    </rPh>
    <rPh sb="15" eb="18">
      <t>イライショ</t>
    </rPh>
    <rPh sb="20" eb="22">
      <t>シテン</t>
    </rPh>
    <rPh sb="23" eb="25">
      <t>テイシュツ</t>
    </rPh>
    <rPh sb="27" eb="28">
      <t>マエ</t>
    </rPh>
    <rPh sb="29" eb="30">
      <t>ウツ</t>
    </rPh>
    <rPh sb="35" eb="37">
      <t>ショゾク</t>
    </rPh>
    <rPh sb="38" eb="40">
      <t>ホカン</t>
    </rPh>
    <phoneticPr fontId="3"/>
  </si>
  <si>
    <r>
      <t>　</t>
    </r>
    <r>
      <rPr>
        <sz val="10"/>
        <color theme="1"/>
        <rFont val="ＭＳ Ｐゴシック"/>
        <family val="3"/>
        <charset val="128"/>
      </rPr>
      <t>その他控除データ</t>
    </r>
    <r>
      <rPr>
        <sz val="10"/>
        <color theme="1"/>
        <rFont val="ＭＳ Ｐ明朝"/>
        <family val="1"/>
        <charset val="128"/>
      </rPr>
      <t>の作成</t>
    </r>
    <rPh sb="3" eb="4">
      <t>タ</t>
    </rPh>
    <rPh sb="4" eb="6">
      <t>コウジョ</t>
    </rPh>
    <rPh sb="10" eb="12">
      <t>サクセイ</t>
    </rPh>
    <phoneticPr fontId="3"/>
  </si>
  <si>
    <r>
      <t>　</t>
    </r>
    <r>
      <rPr>
        <sz val="10"/>
        <color theme="1"/>
        <rFont val="ＭＳ Ｐゴシック"/>
        <family val="3"/>
        <charset val="128"/>
      </rPr>
      <t>その他控除データ</t>
    </r>
    <r>
      <rPr>
        <sz val="10"/>
        <color theme="1"/>
        <rFont val="ＭＳ Ｐ明朝"/>
        <family val="1"/>
        <charset val="128"/>
      </rPr>
      <t>の提出期限等</t>
    </r>
    <rPh sb="3" eb="4">
      <t>タ</t>
    </rPh>
    <rPh sb="4" eb="6">
      <t>コウジョ</t>
    </rPh>
    <rPh sb="10" eb="12">
      <t>テイシュツ</t>
    </rPh>
    <rPh sb="12" eb="14">
      <t>キゲン</t>
    </rPh>
    <rPh sb="14" eb="15">
      <t>トウ</t>
    </rPh>
    <phoneticPr fontId="3"/>
  </si>
  <si>
    <t>　但し，年末年始及び年度末・年度当初の処理については，別途通知による期日</t>
    <rPh sb="1" eb="2">
      <t>タダ</t>
    </rPh>
    <rPh sb="4" eb="6">
      <t>ネンマツ</t>
    </rPh>
    <rPh sb="6" eb="8">
      <t>ネンシ</t>
    </rPh>
    <rPh sb="8" eb="9">
      <t>オヨ</t>
    </rPh>
    <rPh sb="10" eb="13">
      <t>ネンドマツ</t>
    </rPh>
    <rPh sb="14" eb="16">
      <t>ネンド</t>
    </rPh>
    <rPh sb="16" eb="18">
      <t>トウショ</t>
    </rPh>
    <rPh sb="19" eb="21">
      <t>ショリ</t>
    </rPh>
    <rPh sb="27" eb="29">
      <t>ベット</t>
    </rPh>
    <rPh sb="29" eb="31">
      <t>ツウチ</t>
    </rPh>
    <rPh sb="34" eb="36">
      <t>キジツ</t>
    </rPh>
    <phoneticPr fontId="3"/>
  </si>
  <si>
    <r>
      <rPr>
        <sz val="10"/>
        <color theme="1"/>
        <rFont val="ＭＳ Ｐゴシック"/>
        <family val="3"/>
        <charset val="128"/>
      </rPr>
      <t>その他控除データ</t>
    </r>
    <r>
      <rPr>
        <sz val="10"/>
        <color theme="1"/>
        <rFont val="ＭＳ Ｐ明朝"/>
        <family val="1"/>
        <charset val="128"/>
      </rPr>
      <t>（所属コード．Ｔｘｔ）・・・・・・（テキストファイル）</t>
    </r>
    <rPh sb="2" eb="3">
      <t>タ</t>
    </rPh>
    <rPh sb="3" eb="5">
      <t>コウジョ</t>
    </rPh>
    <rPh sb="9" eb="11">
      <t>ショゾク</t>
    </rPh>
    <phoneticPr fontId="3"/>
  </si>
  <si>
    <t>(1)</t>
    <phoneticPr fontId="3"/>
  </si>
  <si>
    <t>記入例１，２については，「債権者情報（記載例）シート」を参照</t>
    <rPh sb="0" eb="2">
      <t>キニュウ</t>
    </rPh>
    <rPh sb="2" eb="3">
      <t>レイ</t>
    </rPh>
    <rPh sb="13" eb="16">
      <t>サイケンシャ</t>
    </rPh>
    <rPh sb="16" eb="18">
      <t>ジョウホウ</t>
    </rPh>
    <rPh sb="19" eb="21">
      <t>キサイ</t>
    </rPh>
    <rPh sb="21" eb="22">
      <t>レイ</t>
    </rPh>
    <rPh sb="28" eb="30">
      <t>サンショウ</t>
    </rPh>
    <phoneticPr fontId="3"/>
  </si>
  <si>
    <r>
      <t>　</t>
    </r>
    <r>
      <rPr>
        <sz val="10"/>
        <color theme="1"/>
        <rFont val="ＭＳ Ｐゴシック"/>
        <family val="3"/>
        <charset val="128"/>
      </rPr>
      <t>その他控除報告書</t>
    </r>
    <r>
      <rPr>
        <sz val="10"/>
        <color theme="1"/>
        <rFont val="ＭＳ Ｐ明朝"/>
        <family val="1"/>
        <charset val="128"/>
      </rPr>
      <t>（別添記入例３参照）を作成し，教育事務所に報告してください。（教育事務所で代理入力）</t>
    </r>
    <rPh sb="3" eb="4">
      <t>タ</t>
    </rPh>
    <rPh sb="4" eb="6">
      <t>コウジョ</t>
    </rPh>
    <rPh sb="6" eb="9">
      <t>ホウコクショ</t>
    </rPh>
    <rPh sb="10" eb="12">
      <t>ベッテン</t>
    </rPh>
    <rPh sb="12" eb="14">
      <t>キニュウ</t>
    </rPh>
    <rPh sb="14" eb="15">
      <t>レイ</t>
    </rPh>
    <rPh sb="16" eb="18">
      <t>サンショウ</t>
    </rPh>
    <rPh sb="20" eb="22">
      <t>サクセイ</t>
    </rPh>
    <rPh sb="24" eb="26">
      <t>キョウイク</t>
    </rPh>
    <rPh sb="26" eb="29">
      <t>ジムショ</t>
    </rPh>
    <rPh sb="30" eb="32">
      <t>ホウコク</t>
    </rPh>
    <rPh sb="40" eb="42">
      <t>キョウイク</t>
    </rPh>
    <rPh sb="42" eb="45">
      <t>ジムショ</t>
    </rPh>
    <rPh sb="46" eb="48">
      <t>ダイリ</t>
    </rPh>
    <rPh sb="48" eb="50">
      <t>ニュウリョク</t>
    </rPh>
    <phoneticPr fontId="3"/>
  </si>
  <si>
    <r>
      <rPr>
        <sz val="10"/>
        <color theme="1"/>
        <rFont val="ＭＳ Ｐゴシック"/>
        <family val="3"/>
        <charset val="128"/>
      </rPr>
      <t>その他控除報告書</t>
    </r>
    <r>
      <rPr>
        <sz val="10"/>
        <color theme="1"/>
        <rFont val="ＭＳ Ｐ明朝"/>
        <family val="1"/>
        <charset val="128"/>
      </rPr>
      <t>（Ａ４版）</t>
    </r>
    <rPh sb="2" eb="3">
      <t>タ</t>
    </rPh>
    <rPh sb="3" eb="5">
      <t>コウジョ</t>
    </rPh>
    <rPh sb="5" eb="8">
      <t>ホウコクショ</t>
    </rPh>
    <rPh sb="11" eb="12">
      <t>バン</t>
    </rPh>
    <phoneticPr fontId="3"/>
  </si>
  <si>
    <t>　費目コード　”２５”　は，単月控除の処理をするためのもので，１３番目以降の債権者分をとりまとめて処理するものです。（実際に債権者口座を登録できる数は１２までとなります。）</t>
    <rPh sb="1" eb="3">
      <t>ヒモク</t>
    </rPh>
    <rPh sb="14" eb="16">
      <t>タンゲツ</t>
    </rPh>
    <rPh sb="16" eb="18">
      <t>コウジョ</t>
    </rPh>
    <rPh sb="19" eb="21">
      <t>ショリ</t>
    </rPh>
    <rPh sb="33" eb="35">
      <t>バンメ</t>
    </rPh>
    <rPh sb="35" eb="37">
      <t>イコウ</t>
    </rPh>
    <rPh sb="38" eb="41">
      <t>サイケンシャ</t>
    </rPh>
    <rPh sb="41" eb="42">
      <t>フン</t>
    </rPh>
    <rPh sb="49" eb="51">
      <t>ショリ</t>
    </rPh>
    <rPh sb="59" eb="61">
      <t>ジッサイ</t>
    </rPh>
    <rPh sb="62" eb="65">
      <t>サイケンシャ</t>
    </rPh>
    <rPh sb="65" eb="67">
      <t>コウザ</t>
    </rPh>
    <rPh sb="68" eb="70">
      <t>トウロク</t>
    </rPh>
    <rPh sb="73" eb="74">
      <t>スウ</t>
    </rPh>
    <phoneticPr fontId="3"/>
  </si>
  <si>
    <t>　各所属の給与事務担当者は，１３番目以降の各債権者口座の情報（金融機関名や口座番号等）及び控除金について，あらかじめ振込依頼書（連記式）等を作成し，振替日の２～３日前までに支店に提出することにより，振替日当日に払戻請求書と通帳を提出することで，資金前渡職員口座に自動振替された控除金を各債権者口座へ振り替えることができます。</t>
    <rPh sb="1" eb="2">
      <t>カク</t>
    </rPh>
    <rPh sb="2" eb="4">
      <t>ショゾク</t>
    </rPh>
    <rPh sb="5" eb="7">
      <t>キュウヨ</t>
    </rPh>
    <rPh sb="7" eb="9">
      <t>ジム</t>
    </rPh>
    <rPh sb="9" eb="12">
      <t>タントウシャ</t>
    </rPh>
    <rPh sb="16" eb="18">
      <t>バンメ</t>
    </rPh>
    <rPh sb="18" eb="20">
      <t>イコウ</t>
    </rPh>
    <rPh sb="21" eb="22">
      <t>カク</t>
    </rPh>
    <rPh sb="22" eb="25">
      <t>サイケンシャ</t>
    </rPh>
    <rPh sb="25" eb="27">
      <t>コウザ</t>
    </rPh>
    <rPh sb="28" eb="30">
      <t>ジョウホウ</t>
    </rPh>
    <rPh sb="31" eb="33">
      <t>キンユウ</t>
    </rPh>
    <rPh sb="33" eb="36">
      <t>キカンメイ</t>
    </rPh>
    <rPh sb="37" eb="39">
      <t>コウザ</t>
    </rPh>
    <rPh sb="39" eb="41">
      <t>バンゴウ</t>
    </rPh>
    <rPh sb="41" eb="42">
      <t>トウ</t>
    </rPh>
    <rPh sb="43" eb="44">
      <t>オヨ</t>
    </rPh>
    <rPh sb="45" eb="48">
      <t>コウジョキン</t>
    </rPh>
    <rPh sb="58" eb="60">
      <t>フリコミ</t>
    </rPh>
    <rPh sb="60" eb="63">
      <t>イライショ</t>
    </rPh>
    <rPh sb="64" eb="66">
      <t>レンキ</t>
    </rPh>
    <rPh sb="66" eb="67">
      <t>シキ</t>
    </rPh>
    <rPh sb="68" eb="69">
      <t>トウ</t>
    </rPh>
    <rPh sb="70" eb="72">
      <t>サクセイ</t>
    </rPh>
    <rPh sb="74" eb="77">
      <t>フリカエビ</t>
    </rPh>
    <rPh sb="81" eb="83">
      <t>ニチマエ</t>
    </rPh>
    <rPh sb="86" eb="88">
      <t>シテン</t>
    </rPh>
    <rPh sb="89" eb="91">
      <t>テイシュツ</t>
    </rPh>
    <rPh sb="99" eb="102">
      <t>フリカエビ</t>
    </rPh>
    <rPh sb="102" eb="104">
      <t>トウジツ</t>
    </rPh>
    <rPh sb="105" eb="107">
      <t>ハライモドシ</t>
    </rPh>
    <rPh sb="107" eb="110">
      <t>セイキュウショ</t>
    </rPh>
    <rPh sb="111" eb="113">
      <t>ツウチョウ</t>
    </rPh>
    <rPh sb="114" eb="116">
      <t>テイシュツ</t>
    </rPh>
    <rPh sb="122" eb="124">
      <t>シキン</t>
    </rPh>
    <rPh sb="124" eb="125">
      <t>ゼン</t>
    </rPh>
    <rPh sb="125" eb="128">
      <t>トショクイン</t>
    </rPh>
    <rPh sb="128" eb="130">
      <t>コウザ</t>
    </rPh>
    <rPh sb="131" eb="133">
      <t>ジドウ</t>
    </rPh>
    <rPh sb="133" eb="135">
      <t>フリカエ</t>
    </rPh>
    <rPh sb="138" eb="141">
      <t>コウジョキン</t>
    </rPh>
    <rPh sb="142" eb="143">
      <t>カク</t>
    </rPh>
    <rPh sb="143" eb="146">
      <t>サイケンシャ</t>
    </rPh>
    <rPh sb="146" eb="148">
      <t>コウザ</t>
    </rPh>
    <rPh sb="149" eb="150">
      <t>フ</t>
    </rPh>
    <rPh sb="151" eb="152">
      <t>カ</t>
    </rPh>
    <phoneticPr fontId="3"/>
  </si>
  <si>
    <t>控除金（費目コード25）</t>
    <rPh sb="0" eb="2">
      <t>コウジョ</t>
    </rPh>
    <rPh sb="2" eb="3">
      <t>キン</t>
    </rPh>
    <rPh sb="4" eb="6">
      <t>ヒモク</t>
    </rPh>
    <phoneticPr fontId="3"/>
  </si>
  <si>
    <t>（自動振替）</t>
    <rPh sb="1" eb="3">
      <t>ジドウ</t>
    </rPh>
    <rPh sb="3" eb="4">
      <t>フ</t>
    </rPh>
    <rPh sb="4" eb="5">
      <t>カ</t>
    </rPh>
    <phoneticPr fontId="3"/>
  </si>
  <si>
    <t>控除金（費目コード13～24）</t>
    <rPh sb="0" eb="2">
      <t>コウジョ</t>
    </rPh>
    <rPh sb="2" eb="3">
      <t>キン</t>
    </rPh>
    <rPh sb="4" eb="6">
      <t>ヒモク</t>
    </rPh>
    <phoneticPr fontId="3"/>
  </si>
  <si>
    <t>↑　　　↑
口座番号が７桁に満たないときは右詰めで記入，空欄は「０」で埋める</t>
    <rPh sb="6" eb="8">
      <t>コウザ</t>
    </rPh>
    <rPh sb="8" eb="10">
      <t>バンゴウ</t>
    </rPh>
    <rPh sb="12" eb="13">
      <t>ケタ</t>
    </rPh>
    <rPh sb="14" eb="15">
      <t>ミ</t>
    </rPh>
    <rPh sb="21" eb="23">
      <t>ミギヅメ</t>
    </rPh>
    <rPh sb="25" eb="27">
      <t>キニュウ</t>
    </rPh>
    <rPh sb="28" eb="30">
      <t>クウラン</t>
    </rPh>
    <rPh sb="35" eb="36">
      <t>ウ</t>
    </rPh>
    <phoneticPr fontId="3"/>
  </si>
  <si>
    <t>○当初，銀行に提出（登録）する場合（記入例１）</t>
    <rPh sb="1" eb="3">
      <t>トウショ</t>
    </rPh>
    <rPh sb="4" eb="6">
      <t>ギンコウ</t>
    </rPh>
    <rPh sb="7" eb="9">
      <t>テイシュツ</t>
    </rPh>
    <rPh sb="10" eb="12">
      <t>トウロク</t>
    </rPh>
    <rPh sb="15" eb="17">
      <t>バアイ</t>
    </rPh>
    <rPh sb="18" eb="20">
      <t>キニュウ</t>
    </rPh>
    <rPh sb="20" eb="21">
      <t>レイ</t>
    </rPh>
    <phoneticPr fontId="3"/>
  </si>
  <si>
    <t>○口座名義・口座番号の変更，削除を依頼する場合（記入例２）</t>
    <rPh sb="1" eb="3">
      <t>コウザ</t>
    </rPh>
    <rPh sb="3" eb="5">
      <t>メイギ</t>
    </rPh>
    <rPh sb="6" eb="8">
      <t>コウザ</t>
    </rPh>
    <rPh sb="8" eb="10">
      <t>バンゴウ</t>
    </rPh>
    <rPh sb="11" eb="13">
      <t>ヘンコウ</t>
    </rPh>
    <rPh sb="14" eb="16">
      <t>サクジョ</t>
    </rPh>
    <rPh sb="17" eb="19">
      <t>イライ</t>
    </rPh>
    <rPh sb="21" eb="23">
      <t>バアイ</t>
    </rPh>
    <rPh sb="24" eb="26">
      <t>キニュウ</t>
    </rPh>
    <rPh sb="26" eb="27">
      <t>レイ</t>
    </rPh>
    <phoneticPr fontId="3"/>
  </si>
  <si>
    <t>そ　の　他　控　除　報　告　書</t>
    <rPh sb="4" eb="5">
      <t>タ</t>
    </rPh>
    <rPh sb="6" eb="7">
      <t>ヒカエ</t>
    </rPh>
    <rPh sb="8" eb="9">
      <t>ジョ</t>
    </rPh>
    <rPh sb="10" eb="11">
      <t>ホウ</t>
    </rPh>
    <rPh sb="12" eb="13">
      <t>コク</t>
    </rPh>
    <rPh sb="14" eb="15">
      <t>ショ</t>
    </rPh>
    <phoneticPr fontId="31"/>
  </si>
  <si>
    <t xml:space="preserve">　　　　　　　　　　　　　　　　　　　　　　　　　　　　　　　　　　　　　　　　　　　　　　　　　　　　　　　　　　　　　 </t>
  </si>
  <si>
    <t>所属名</t>
    <phoneticPr fontId="31"/>
  </si>
  <si>
    <t>点 検 者</t>
  </si>
  <si>
    <t>記 入 者</t>
  </si>
  <si>
    <t>所属コード</t>
    <phoneticPr fontId="31"/>
  </si>
  <si>
    <r>
      <t>　　　　　　　　　　　　　　　　　　　　　　　　　　　　　　　　　　　　　　　　　　　　　　　　　</t>
    </r>
    <r>
      <rPr>
        <sz val="11"/>
        <rFont val="ＭＳ Ｐ明朝"/>
        <family val="1"/>
        <charset val="128"/>
      </rPr>
      <t>　　　　　　　　　　　　　　　</t>
    </r>
    <r>
      <rPr>
        <sz val="8.35"/>
        <rFont val="ＭＳ Ｐ明朝"/>
        <family val="1"/>
        <charset val="128"/>
      </rPr>
      <t>　　　　　　　　　　　　　</t>
    </r>
  </si>
  <si>
    <t>処理区分</t>
    <rPh sb="0" eb="2">
      <t>ショリ</t>
    </rPh>
    <rPh sb="2" eb="4">
      <t>クブン</t>
    </rPh>
    <phoneticPr fontId="31"/>
  </si>
  <si>
    <t>振替月</t>
    <rPh sb="0" eb="2">
      <t>フリカエ</t>
    </rPh>
    <rPh sb="2" eb="3">
      <t>ツキ</t>
    </rPh>
    <phoneticPr fontId="31"/>
  </si>
  <si>
    <t>年</t>
    <rPh sb="0" eb="1">
      <t>ネン</t>
    </rPh>
    <phoneticPr fontId="31"/>
  </si>
  <si>
    <t>作成所属名</t>
    <rPh sb="0" eb="2">
      <t>サクセイ</t>
    </rPh>
    <rPh sb="2" eb="4">
      <t>ショゾク</t>
    </rPh>
    <rPh sb="4" eb="5">
      <t>メイ</t>
    </rPh>
    <phoneticPr fontId="31"/>
  </si>
  <si>
    <t>〔1:例月 2:期末勤勉〕</t>
    <phoneticPr fontId="31"/>
  </si>
  <si>
    <t>修正区分</t>
    <rPh sb="0" eb="2">
      <t>シュウセイ</t>
    </rPh>
    <rPh sb="2" eb="4">
      <t>クブン</t>
    </rPh>
    <phoneticPr fontId="31"/>
  </si>
  <si>
    <t>整理</t>
    <phoneticPr fontId="31"/>
  </si>
  <si>
    <t>氏名</t>
    <rPh sb="0" eb="2">
      <t>シメイ</t>
    </rPh>
    <phoneticPr fontId="31"/>
  </si>
  <si>
    <t>ページ№</t>
    <phoneticPr fontId="31"/>
  </si>
  <si>
    <t>職員番号</t>
    <rPh sb="0" eb="2">
      <t>ショクイン</t>
    </rPh>
    <rPh sb="2" eb="4">
      <t>バンゴウ</t>
    </rPh>
    <phoneticPr fontId="31"/>
  </si>
  <si>
    <t>費 目</t>
  </si>
  <si>
    <t>控 除 金 額</t>
  </si>
  <si>
    <t>控除金額行計</t>
  </si>
  <si>
    <t>番号</t>
    <phoneticPr fontId="31"/>
  </si>
  <si>
    <t xml:space="preserve">　　　　　　　　　　　　　　　　　　　　　　　　　　　　　　　　　　　　　　　　　　　　　　　　　　　　　　　　　　　　　　　　　　　　　　　　　　　　　　　　 </t>
    <phoneticPr fontId="31"/>
  </si>
  <si>
    <t>《各所属→各教育事務所等→県》</t>
    <phoneticPr fontId="31"/>
  </si>
  <si>
    <t>修正区分</t>
  </si>
  <si>
    <t>削除</t>
    <phoneticPr fontId="31"/>
  </si>
  <si>
    <t>件数</t>
    <rPh sb="0" eb="2">
      <t>ケンスウ</t>
    </rPh>
    <phoneticPr fontId="31"/>
  </si>
  <si>
    <t>件</t>
    <rPh sb="0" eb="1">
      <t>ケン</t>
    </rPh>
    <phoneticPr fontId="31"/>
  </si>
  <si>
    <t>コ ー ド</t>
  </si>
  <si>
    <t>登録</t>
    <phoneticPr fontId="31"/>
  </si>
  <si>
    <t>枚中</t>
    <rPh sb="0" eb="1">
      <t>マイ</t>
    </rPh>
    <rPh sb="1" eb="2">
      <t>チュウ</t>
    </rPh>
    <phoneticPr fontId="31"/>
  </si>
  <si>
    <t>枚目</t>
    <rPh sb="0" eb="2">
      <t>マイメ</t>
    </rPh>
    <phoneticPr fontId="31"/>
  </si>
  <si>
    <t>｢その他控除データ送付書」様式改定２０１３．１０．１以降使用。シート名を「その他控除債権者口座情報登録依頼書送付書」に変更</t>
    <rPh sb="3" eb="4">
      <t>タ</t>
    </rPh>
    <rPh sb="4" eb="6">
      <t>コウジョ</t>
    </rPh>
    <rPh sb="9" eb="11">
      <t>ソウフ</t>
    </rPh>
    <rPh sb="11" eb="12">
      <t>ショ</t>
    </rPh>
    <rPh sb="13" eb="15">
      <t>ヨウシキ</t>
    </rPh>
    <rPh sb="15" eb="17">
      <t>カイテイ</t>
    </rPh>
    <rPh sb="26" eb="28">
      <t>イコウ</t>
    </rPh>
    <rPh sb="28" eb="30">
      <t>シヨウ</t>
    </rPh>
    <rPh sb="34" eb="35">
      <t>メイ</t>
    </rPh>
    <rPh sb="39" eb="40">
      <t>タ</t>
    </rPh>
    <rPh sb="40" eb="42">
      <t>コウジョ</t>
    </rPh>
    <rPh sb="42" eb="45">
      <t>サイケンシャ</t>
    </rPh>
    <rPh sb="45" eb="47">
      <t>コウザ</t>
    </rPh>
    <rPh sb="47" eb="49">
      <t>ジョウホウ</t>
    </rPh>
    <rPh sb="49" eb="51">
      <t>トウロク</t>
    </rPh>
    <rPh sb="51" eb="54">
      <t>イライショ</t>
    </rPh>
    <rPh sb="54" eb="56">
      <t>ソウフ</t>
    </rPh>
    <rPh sb="56" eb="57">
      <t>ショ</t>
    </rPh>
    <rPh sb="59" eb="61">
      <t>ヘンコウ</t>
    </rPh>
    <phoneticPr fontId="3"/>
  </si>
  <si>
    <t>記入例</t>
    <rPh sb="0" eb="2">
      <t>キニュウ</t>
    </rPh>
    <rPh sb="2" eb="3">
      <t>レイ</t>
    </rPh>
    <phoneticPr fontId="3"/>
  </si>
  <si>
    <t>鹿児島小学校</t>
    <rPh sb="0" eb="3">
      <t>カゴシマ</t>
    </rPh>
    <rPh sb="3" eb="6">
      <t>ショウガッコウ</t>
    </rPh>
    <phoneticPr fontId="3"/>
  </si>
  <si>
    <r>
      <t>平成　　</t>
    </r>
    <r>
      <rPr>
        <i/>
        <sz val="12"/>
        <color rgb="FFFF0000"/>
        <rFont val="ＭＳ Ｐゴシック"/>
        <family val="3"/>
        <charset val="128"/>
      </rPr>
      <t>２５</t>
    </r>
    <r>
      <rPr>
        <sz val="11"/>
        <rFont val="ＭＳ Ｐ明朝"/>
        <family val="1"/>
        <charset val="128"/>
      </rPr>
      <t>年　　　　</t>
    </r>
    <r>
      <rPr>
        <i/>
        <sz val="12"/>
        <color rgb="FFFF0000"/>
        <rFont val="ＭＳ Ｐゴシック"/>
        <family val="3"/>
        <charset val="128"/>
      </rPr>
      <t>８</t>
    </r>
    <r>
      <rPr>
        <sz val="11"/>
        <rFont val="ＭＳ Ｐ明朝"/>
        <family val="1"/>
        <charset val="128"/>
      </rPr>
      <t>月　　　</t>
    </r>
    <r>
      <rPr>
        <i/>
        <sz val="12"/>
        <color rgb="FFFF0000"/>
        <rFont val="ＭＳ Ｐゴシック"/>
        <family val="3"/>
        <charset val="128"/>
      </rPr>
      <t>２３</t>
    </r>
    <r>
      <rPr>
        <sz val="11"/>
        <rFont val="ＭＳ Ｐ明朝"/>
        <family val="1"/>
        <charset val="128"/>
      </rPr>
      <t>日</t>
    </r>
    <rPh sb="0" eb="2">
      <t>ヘイセイ</t>
    </rPh>
    <rPh sb="6" eb="7">
      <t>ネン</t>
    </rPh>
    <rPh sb="12" eb="13">
      <t>ガツ</t>
    </rPh>
    <rPh sb="18" eb="19">
      <t>ニチ</t>
    </rPh>
    <phoneticPr fontId="31"/>
  </si>
  <si>
    <t>鴨池　太郎</t>
    <rPh sb="0" eb="2">
      <t>カモイケ</t>
    </rPh>
    <rPh sb="3" eb="5">
      <t>タロウ</t>
    </rPh>
    <phoneticPr fontId="3"/>
  </si>
  <si>
    <t>㊞</t>
    <phoneticPr fontId="3"/>
  </si>
  <si>
    <t>錦江　花子</t>
    <rPh sb="0" eb="1">
      <t>ニシキ</t>
    </rPh>
    <rPh sb="1" eb="2">
      <t>エ</t>
    </rPh>
    <rPh sb="3" eb="5">
      <t>ハナコ</t>
    </rPh>
    <phoneticPr fontId="3"/>
  </si>
  <si>
    <t>↑↑　例１：１人で２行にわたる場合</t>
    <rPh sb="3" eb="4">
      <t>レイ</t>
    </rPh>
    <rPh sb="7" eb="8">
      <t>ニン</t>
    </rPh>
    <rPh sb="10" eb="11">
      <t>ギョウ</t>
    </rPh>
    <rPh sb="15" eb="17">
      <t>バアイ</t>
    </rPh>
    <phoneticPr fontId="3"/>
  </si>
  <si>
    <t>↑↑　例２：複数ページにわたる場合はページを変える</t>
    <rPh sb="3" eb="4">
      <t>レイ</t>
    </rPh>
    <rPh sb="6" eb="8">
      <t>フクスウ</t>
    </rPh>
    <rPh sb="15" eb="17">
      <t>バアイ</t>
    </rPh>
    <rPh sb="22" eb="23">
      <t>カ</t>
    </rPh>
    <phoneticPr fontId="3"/>
  </si>
  <si>
    <t>大隅　隼人</t>
    <rPh sb="0" eb="2">
      <t>オオスミ</t>
    </rPh>
    <rPh sb="3" eb="5">
      <t>ハヤト</t>
    </rPh>
    <phoneticPr fontId="3"/>
  </si>
  <si>
    <t>↑↑　例３：前月まで控除していた費目を取り消す場合</t>
    <rPh sb="3" eb="4">
      <t>レイ</t>
    </rPh>
    <rPh sb="6" eb="8">
      <t>ゼンゲツ</t>
    </rPh>
    <rPh sb="10" eb="12">
      <t>コウジョ</t>
    </rPh>
    <rPh sb="16" eb="18">
      <t>ヒモク</t>
    </rPh>
    <rPh sb="19" eb="20">
      <t>ト</t>
    </rPh>
    <rPh sb="21" eb="22">
      <t>ケ</t>
    </rPh>
    <rPh sb="23" eb="25">
      <t>バアイ</t>
    </rPh>
    <phoneticPr fontId="3"/>
  </si>
  <si>
    <t>記入例３については，「その他控除報告書（記載例）シート」を参照</t>
    <rPh sb="0" eb="2">
      <t>キニュウ</t>
    </rPh>
    <rPh sb="2" eb="3">
      <t>レイ</t>
    </rPh>
    <rPh sb="13" eb="14">
      <t>タ</t>
    </rPh>
    <rPh sb="14" eb="16">
      <t>コウジョ</t>
    </rPh>
    <rPh sb="16" eb="19">
      <t>ホウコクショ</t>
    </rPh>
    <rPh sb="20" eb="22">
      <t>キサイ</t>
    </rPh>
    <rPh sb="22" eb="23">
      <t>レイ</t>
    </rPh>
    <rPh sb="29" eb="31">
      <t>サンショウ</t>
    </rPh>
    <phoneticPr fontId="3"/>
  </si>
  <si>
    <t>平成２６年９月</t>
    <phoneticPr fontId="3"/>
  </si>
  <si>
    <t>　各所属で登録した債権者の通帳に，すでに提出した「その他控除債権者口座情報登録依頼書」の１行目にある「所属名カナ（１１文字以内）」に記入された所属名と所属合計額が表示されます。</t>
    <rPh sb="61" eb="63">
      <t>イナイ</t>
    </rPh>
    <phoneticPr fontId="3"/>
  </si>
  <si>
    <t>控除費目に変更がない場合は，毎月⑤～⑥を繰り返します。</t>
    <rPh sb="0" eb="2">
      <t>コウジョ</t>
    </rPh>
    <rPh sb="2" eb="4">
      <t>ヒモク</t>
    </rPh>
    <rPh sb="5" eb="7">
      <t>ヘンコウ</t>
    </rPh>
    <rPh sb="10" eb="12">
      <t>バアイ</t>
    </rPh>
    <rPh sb="14" eb="16">
      <t>マイツキ</t>
    </rPh>
    <rPh sb="20" eb="21">
      <t>ク</t>
    </rPh>
    <rPh sb="22" eb="23">
      <t>カエ</t>
    </rPh>
    <phoneticPr fontId="3"/>
  </si>
  <si>
    <t>③
所属親睦会等から回収した｢登録申出書｣の内容を｢その他控除債権者口座情報登録依頼書｣(以下，｢登録依頼書｣という）に転記し，提出期日(毎月25日)までに提出してください。</t>
    <rPh sb="2" eb="4">
      <t>ショゾク</t>
    </rPh>
    <rPh sb="4" eb="7">
      <t>シンボクカイ</t>
    </rPh>
    <rPh sb="7" eb="8">
      <t>トウ</t>
    </rPh>
    <rPh sb="10" eb="12">
      <t>カイシュウ</t>
    </rPh>
    <rPh sb="15" eb="17">
      <t>トウロク</t>
    </rPh>
    <rPh sb="17" eb="20">
      <t>モウシデショ</t>
    </rPh>
    <rPh sb="22" eb="24">
      <t>ナイヨウ</t>
    </rPh>
    <rPh sb="28" eb="29">
      <t>タ</t>
    </rPh>
    <rPh sb="29" eb="31">
      <t>コウジョ</t>
    </rPh>
    <rPh sb="31" eb="34">
      <t>サイケンシャ</t>
    </rPh>
    <rPh sb="34" eb="36">
      <t>コウザ</t>
    </rPh>
    <rPh sb="36" eb="38">
      <t>ジョウホウ</t>
    </rPh>
    <rPh sb="38" eb="40">
      <t>トウロク</t>
    </rPh>
    <rPh sb="40" eb="43">
      <t>イライショ</t>
    </rPh>
    <rPh sb="45" eb="47">
      <t>イカ</t>
    </rPh>
    <rPh sb="49" eb="51">
      <t>トウロク</t>
    </rPh>
    <rPh sb="51" eb="54">
      <t>イライショ</t>
    </rPh>
    <rPh sb="60" eb="62">
      <t>テンキ</t>
    </rPh>
    <rPh sb="64" eb="66">
      <t>テイシュツ</t>
    </rPh>
    <rPh sb="66" eb="68">
      <t>キジツ</t>
    </rPh>
    <rPh sb="69" eb="71">
      <t>マイツキ</t>
    </rPh>
    <rPh sb="73" eb="74">
      <t>ニチ</t>
    </rPh>
    <rPh sb="78" eb="80">
      <t>テイシュツ</t>
    </rPh>
    <phoneticPr fontId="3"/>
  </si>
  <si>
    <t>「債権者」については，半角３０字，全角１５字まで費目一覧印刷処理の際に印字されます。口座番号については半角数字７桁までです。</t>
    <rPh sb="1" eb="4">
      <t>サイケンシャ</t>
    </rPh>
    <rPh sb="11" eb="13">
      <t>ハンカク</t>
    </rPh>
    <rPh sb="15" eb="16">
      <t>ジ</t>
    </rPh>
    <rPh sb="17" eb="19">
      <t>ゼンカク</t>
    </rPh>
    <rPh sb="21" eb="22">
      <t>ジ</t>
    </rPh>
    <rPh sb="24" eb="26">
      <t>ヒモク</t>
    </rPh>
    <rPh sb="26" eb="28">
      <t>イチラン</t>
    </rPh>
    <rPh sb="28" eb="30">
      <t>インサツ</t>
    </rPh>
    <rPh sb="30" eb="32">
      <t>ショリ</t>
    </rPh>
    <rPh sb="33" eb="34">
      <t>サイ</t>
    </rPh>
    <rPh sb="35" eb="37">
      <t>インジ</t>
    </rPh>
    <rPh sb="42" eb="44">
      <t>コウザ</t>
    </rPh>
    <rPh sb="44" eb="46">
      <t>バンゴウ</t>
    </rPh>
    <rPh sb="51" eb="53">
      <t>ハンカク</t>
    </rPh>
    <rPh sb="53" eb="55">
      <t>スウジ</t>
    </rPh>
    <rPh sb="56" eb="57">
      <t>ケタ</t>
    </rPh>
    <phoneticPr fontId="3"/>
  </si>
  <si>
    <t>なお，債権者，取引銀行の登録については，管理用ですので所属の担当者が管理しやすい方法で登録してください。</t>
    <phoneticPr fontId="3"/>
  </si>
  <si>
    <t>削除</t>
    <rPh sb="0" eb="2">
      <t>サクジョ</t>
    </rPh>
    <phoneticPr fontId="3"/>
  </si>
  <si>
    <r>
      <t>（例）７月１２日退職で７月分で</t>
    </r>
    <r>
      <rPr>
        <u/>
        <sz val="9"/>
        <color theme="1"/>
        <rFont val="ＭＳ Ｐゴシック"/>
        <family val="3"/>
        <charset val="128"/>
      </rPr>
      <t>控除すべき費目がある</t>
    </r>
    <r>
      <rPr>
        <sz val="9"/>
        <color theme="1"/>
        <rFont val="ＭＳ Ｐゴシック"/>
        <family val="3"/>
        <charset val="128"/>
      </rPr>
      <t>職員の場合</t>
    </r>
    <phoneticPr fontId="3"/>
  </si>
  <si>
    <r>
      <t>　</t>
    </r>
    <r>
      <rPr>
        <u/>
        <sz val="9"/>
        <color theme="1"/>
        <rFont val="ＭＳ Ｐゴシック"/>
        <family val="3"/>
        <charset val="128"/>
      </rPr>
      <t>７月末（８月給与分）</t>
    </r>
    <r>
      <rPr>
        <sz val="9"/>
        <color theme="1"/>
        <rFont val="ＭＳ Ｐゴシック"/>
        <family val="3"/>
        <charset val="128"/>
      </rPr>
      <t>に，「異動事由」欄にチェックし，データ作成，報告します。</t>
    </r>
    <phoneticPr fontId="3"/>
  </si>
  <si>
    <r>
      <t>（例）７月１２日退職で７月分で</t>
    </r>
    <r>
      <rPr>
        <u/>
        <sz val="9"/>
        <color theme="1"/>
        <rFont val="ＭＳ Ｐゴシック"/>
        <family val="3"/>
        <charset val="128"/>
      </rPr>
      <t>控除すべき費目がない</t>
    </r>
    <r>
      <rPr>
        <sz val="9"/>
        <color theme="1"/>
        <rFont val="ＭＳ Ｐゴシック"/>
        <family val="3"/>
        <charset val="128"/>
      </rPr>
      <t>職員の場合</t>
    </r>
    <phoneticPr fontId="3"/>
  </si>
  <si>
    <r>
      <t>　</t>
    </r>
    <r>
      <rPr>
        <u/>
        <sz val="9"/>
        <color theme="1"/>
        <rFont val="ＭＳ Ｐゴシック"/>
        <family val="3"/>
        <charset val="128"/>
      </rPr>
      <t>６月末（７月給与分）</t>
    </r>
    <r>
      <rPr>
        <sz val="9"/>
        <color theme="1"/>
        <rFont val="ＭＳ Ｐゴシック"/>
        <family val="3"/>
        <charset val="128"/>
      </rPr>
      <t>に，「異動事由」欄にチェックし，データ作成，報告します。</t>
    </r>
    <phoneticPr fontId="3"/>
  </si>
  <si>
    <t>他県からの交流者が本校へ赴任してきました。その他控除報告はどうすればよいですか。</t>
    <phoneticPr fontId="3"/>
  </si>
  <si>
    <t>定期異動時に異動者のその他控除データの報告は，どのように処理すればよいですか。</t>
    <phoneticPr fontId="3"/>
  </si>
  <si>
    <t>退職者について「異動事由」欄のチェックはいつ入れたらよいですか。</t>
    <phoneticPr fontId="3"/>
  </si>
  <si>
    <t>退職者等のその他控除データの報告は，どうすればよいですか。</t>
    <phoneticPr fontId="3"/>
  </si>
  <si>
    <t>その他控除データを誤って報告してしまった場合は，どうすればよいですか。</t>
    <phoneticPr fontId="3"/>
  </si>
  <si>
    <t>氏名変更をした職員のその他控除報告を旧姓で報告したのですが。</t>
    <phoneticPr fontId="3"/>
  </si>
  <si>
    <t>育児休業・無給休職等に入る職員のその他控除データの報告は，どうすればよいですか。</t>
    <phoneticPr fontId="3"/>
  </si>
  <si>
    <t>その他控除報告を行うときの注意点はありますか。</t>
    <phoneticPr fontId="3"/>
  </si>
  <si>
    <t>親睦会費や給食費・簡易保険などは，所属扱いであっても「登録申出書」は必要ですか。</t>
    <phoneticPr fontId="3"/>
  </si>
  <si>
    <t>兼務校がある場合，その他控除報告はどうすればよいですか。</t>
    <phoneticPr fontId="3"/>
  </si>
  <si>
    <t>設定した費目の変更・取消しをしたいのですが，どうしたらよいですか。</t>
    <phoneticPr fontId="3"/>
  </si>
  <si>
    <t>所属控除が１３費目以上必要な場合はどうすればよいのですか。</t>
    <phoneticPr fontId="3"/>
  </si>
  <si>
    <t>その他控除費目はいくつまで設定できるのですか。</t>
    <phoneticPr fontId="3"/>
  </si>
  <si>
    <t>費目登録処理画面の債権者情報の登録文字は半角，全角どちらですか。</t>
    <phoneticPr fontId="3"/>
  </si>
  <si>
    <t>Q6</t>
    <phoneticPr fontId="3"/>
  </si>
  <si>
    <t>Q4</t>
    <phoneticPr fontId="3"/>
  </si>
  <si>
    <t>その他控除明細は，どのように職員に知らせるのですか。</t>
    <phoneticPr fontId="3"/>
  </si>
  <si>
    <t>各債権者への通知は，どのようになっていますか。</t>
    <phoneticPr fontId="3"/>
  </si>
  <si>
    <t>異動者のその他控除報告を新・旧所属とも行わなかった場合，どうなりますか。</t>
    <phoneticPr fontId="3"/>
  </si>
  <si>
    <r>
      <t>　５月給与分報告（４月末）の際に，転出する職員の「異動事由」欄にチェックを入れて報告してしまうと，</t>
    </r>
    <r>
      <rPr>
        <u/>
        <sz val="9"/>
        <color theme="1"/>
        <rFont val="ＭＳ Ｐゴシック"/>
        <family val="3"/>
        <charset val="128"/>
      </rPr>
      <t>情報が旧所属に引き戻され，新所属で控除ができなくなります。</t>
    </r>
    <phoneticPr fontId="3"/>
  </si>
  <si>
    <r>
      <t>　したがって，旧所属において</t>
    </r>
    <r>
      <rPr>
        <u/>
        <sz val="9"/>
        <color theme="1"/>
        <rFont val="ＭＳ Ｐゴシック"/>
        <family val="3"/>
        <charset val="128"/>
      </rPr>
      <t>前月に遡って</t>
    </r>
    <r>
      <rPr>
        <sz val="9"/>
        <color theme="1"/>
        <rFont val="ＭＳ Ｐゴシック"/>
        <family val="3"/>
        <charset val="128"/>
      </rPr>
      <t>異動事由を設定した後に，転出した職員を削除する必要があります。</t>
    </r>
    <phoneticPr fontId="3"/>
  </si>
  <si>
    <t>(他校採用)</t>
    <rPh sb="1" eb="3">
      <t>タコウ</t>
    </rPh>
    <rPh sb="3" eb="5">
      <t>サイヨウ</t>
    </rPh>
    <phoneticPr fontId="3"/>
  </si>
  <si>
    <t>「その他控除金明細書」に，退職者等が含まれているのですが。</t>
    <phoneticPr fontId="3"/>
  </si>
  <si>
    <t>給与事務担当者が異動する場合，注意することは何ですか。</t>
    <phoneticPr fontId="3"/>
  </si>
  <si>
    <t>　また，異動先で債権者口座（当座・普通）の名義変更を行う場合，鹿児島銀行分は，すぐに手続きをとって構いませんが，他行分については，振替不能となるため，４月のその他控除金の振替完了後に行ってください。</t>
    <rPh sb="65" eb="67">
      <t>フリカエ</t>
    </rPh>
    <rPh sb="67" eb="69">
      <t>フノウ</t>
    </rPh>
    <phoneticPr fontId="3"/>
  </si>
  <si>
    <t>教職員共助会や職員団体関係経費及び団体扱いの保険料の処理はどうなっていますか。</t>
    <phoneticPr fontId="3"/>
  </si>
  <si>
    <t>・教職員共済</t>
    <rPh sb="1" eb="4">
      <t>キョウショクイン</t>
    </rPh>
    <rPh sb="4" eb="6">
      <t>キョウサイ</t>
    </rPh>
    <phoneticPr fontId="3"/>
  </si>
  <si>
    <t>・教職員共助会</t>
    <phoneticPr fontId="3"/>
  </si>
  <si>
    <t>教職員互助組合への送金手続きについて教えてください。</t>
    <phoneticPr fontId="3"/>
  </si>
  <si>
    <t>　なお，振込依頼票が送付されない場合は，教職員互助組合へ直接問い合わせてください。</t>
    <phoneticPr fontId="3"/>
  </si>
  <si>
    <t>所属親睦会・各債権者等の口座が振替不能になった場合，どのような手続きになるのですか。</t>
    <phoneticPr fontId="3"/>
  </si>
  <si>
    <t>改訂による「その他控除事務の手引き」及び「その他控除に関するＱ＆Ａ」の変更。「その他控除報告書（記入例）」シートの追加</t>
    <rPh sb="0" eb="2">
      <t>カイテイ</t>
    </rPh>
    <rPh sb="8" eb="9">
      <t>タ</t>
    </rPh>
    <rPh sb="9" eb="11">
      <t>コウジョ</t>
    </rPh>
    <rPh sb="11" eb="13">
      <t>ジム</t>
    </rPh>
    <rPh sb="14" eb="16">
      <t>テビ</t>
    </rPh>
    <rPh sb="18" eb="19">
      <t>オヨ</t>
    </rPh>
    <rPh sb="23" eb="24">
      <t>タ</t>
    </rPh>
    <rPh sb="24" eb="26">
      <t>コウジョ</t>
    </rPh>
    <rPh sb="27" eb="28">
      <t>カン</t>
    </rPh>
    <rPh sb="35" eb="37">
      <t>ヘンコウ</t>
    </rPh>
    <rPh sb="41" eb="42">
      <t>タ</t>
    </rPh>
    <rPh sb="42" eb="44">
      <t>コウジョ</t>
    </rPh>
    <rPh sb="44" eb="47">
      <t>ホウコクショ</t>
    </rPh>
    <rPh sb="48" eb="50">
      <t>キニュウ</t>
    </rPh>
    <rPh sb="50" eb="51">
      <t>レイ</t>
    </rPh>
    <rPh sb="57" eb="59">
      <t>ツイカ</t>
    </rPh>
    <phoneticPr fontId="3"/>
  </si>
  <si>
    <t>2014.9.11　改訂に伴い，内容変更</t>
    <rPh sb="10" eb="12">
      <t>カイテイ</t>
    </rPh>
    <rPh sb="13" eb="14">
      <t>トモナ</t>
    </rPh>
    <rPh sb="16" eb="18">
      <t>ナイヨウ</t>
    </rPh>
    <rPh sb="18" eb="20">
      <t>ヘンコウ</t>
    </rPh>
    <phoneticPr fontId="3"/>
  </si>
</sst>
</file>

<file path=xl/styles.xml><?xml version="1.0" encoding="utf-8"?>
<styleSheet xmlns="http://schemas.openxmlformats.org/spreadsheetml/2006/main">
  <numFmts count="4">
    <numFmt numFmtId="176" formatCode="0_);[Red]\(0\)"/>
    <numFmt numFmtId="177" formatCode="[$-411]ggge&quot;年&quot;m&quot;月&quot;d&quot;日&quot;;@"/>
    <numFmt numFmtId="178" formatCode="yyyy/m/d;@"/>
    <numFmt numFmtId="179" formatCode="00"/>
  </numFmts>
  <fonts count="81">
    <font>
      <sz val="10"/>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6"/>
      <name val="ＭＳ Ｐゴシック"/>
      <family val="2"/>
      <charset val="128"/>
      <scheme val="minor"/>
    </font>
    <font>
      <sz val="10"/>
      <color indexed="8"/>
      <name val="ＭＳ ゴシック"/>
      <family val="3"/>
      <charset val="128"/>
    </font>
    <font>
      <sz val="6"/>
      <name val="ＭＳ Ｐゴシック"/>
      <family val="3"/>
      <charset val="128"/>
    </font>
    <font>
      <sz val="12"/>
      <color indexed="8"/>
      <name val="ＭＳ ゴシック"/>
      <family val="3"/>
      <charset val="128"/>
    </font>
    <font>
      <sz val="20"/>
      <color indexed="8"/>
      <name val="ＭＳ ゴシック"/>
      <family val="3"/>
      <charset val="128"/>
    </font>
    <font>
      <i/>
      <sz val="12"/>
      <color indexed="8"/>
      <name val="ＭＳ ゴシック"/>
      <family val="3"/>
      <charset val="128"/>
    </font>
    <font>
      <i/>
      <sz val="10"/>
      <color indexed="8"/>
      <name val="ＭＳ ゴシック"/>
      <family val="3"/>
      <charset val="128"/>
    </font>
    <font>
      <sz val="8"/>
      <name val="ＭＳ ゴシック"/>
      <family val="3"/>
      <charset val="128"/>
    </font>
    <font>
      <sz val="8"/>
      <color indexed="8"/>
      <name val="ＭＳ ゴシック"/>
      <family val="3"/>
      <charset val="128"/>
    </font>
    <font>
      <b/>
      <sz val="8"/>
      <color indexed="8"/>
      <name val="ＭＳ ゴシック"/>
      <family val="3"/>
      <charset val="128"/>
    </font>
    <font>
      <sz val="12"/>
      <color theme="1"/>
      <name val="ＭＳ Ｐゴシック"/>
      <family val="2"/>
      <charset val="128"/>
      <scheme val="minor"/>
    </font>
    <font>
      <sz val="10"/>
      <color theme="9" tint="0.79998168889431442"/>
      <name val="ＭＳ Ｐゴシック"/>
      <family val="2"/>
      <charset val="128"/>
      <scheme val="minor"/>
    </font>
    <font>
      <b/>
      <sz val="14"/>
      <color rgb="FF00B0F0"/>
      <name val="ＭＳ Ｐゴシック"/>
      <family val="3"/>
      <charset val="128"/>
      <scheme val="minor"/>
    </font>
    <font>
      <b/>
      <sz val="10"/>
      <color rgb="FF00B0F0"/>
      <name val="ＭＳ Ｐゴシック"/>
      <family val="3"/>
      <charset val="128"/>
      <scheme val="minor"/>
    </font>
    <font>
      <sz val="10"/>
      <color rgb="FF00B0F0"/>
      <name val="ＭＳ Ｐゴシック"/>
      <family val="2"/>
      <charset val="128"/>
      <scheme val="minor"/>
    </font>
    <font>
      <sz val="10"/>
      <color rgb="FF00B0F0"/>
      <name val="ＭＳ Ｐゴシック"/>
      <family val="3"/>
      <charset val="128"/>
      <scheme val="minor"/>
    </font>
    <font>
      <sz val="12"/>
      <color rgb="FFFF0000"/>
      <name val="ＭＳ Ｐゴシック"/>
      <family val="2"/>
      <charset val="128"/>
      <scheme val="minor"/>
    </font>
    <font>
      <sz val="8"/>
      <color indexed="8"/>
      <name val="ＭＳ Ｐゴシック"/>
      <family val="3"/>
      <charset val="128"/>
    </font>
    <font>
      <i/>
      <sz val="11"/>
      <color indexed="8"/>
      <name val="ＭＳ Ｐゴシック"/>
      <family val="3"/>
      <charset val="128"/>
    </font>
    <font>
      <sz val="11"/>
      <color indexed="8"/>
      <name val="ＭＳ Ｐゴシック"/>
      <family val="3"/>
      <charset val="128"/>
    </font>
    <font>
      <sz val="8"/>
      <color theme="1"/>
      <name val="ＭＳ Ｐゴシック"/>
      <family val="2"/>
      <charset val="128"/>
      <scheme val="minor"/>
    </font>
    <font>
      <sz val="9"/>
      <color theme="1"/>
      <name val="ＭＳ Ｐゴシック"/>
      <family val="2"/>
      <charset val="128"/>
      <scheme val="minor"/>
    </font>
    <font>
      <sz val="8"/>
      <color theme="1"/>
      <name val="ＭＳ Ｐゴシック"/>
      <family val="3"/>
      <charset val="128"/>
      <scheme val="minor"/>
    </font>
    <font>
      <sz val="6"/>
      <color indexed="8"/>
      <name val="ＭＳ Ｐゴシック"/>
      <family val="3"/>
      <charset val="128"/>
    </font>
    <font>
      <b/>
      <sz val="16"/>
      <color rgb="FF00B0F0"/>
      <name val="ＭＳ Ｐゴシック"/>
      <family val="3"/>
      <charset val="128"/>
      <scheme val="minor"/>
    </font>
    <font>
      <sz val="9"/>
      <color indexed="8"/>
      <name val="ＭＳ ゴシック"/>
      <family val="3"/>
      <charset val="128"/>
    </font>
    <font>
      <sz val="18"/>
      <color theme="1"/>
      <name val="ＭＳ Ｐ明朝"/>
      <family val="1"/>
      <charset val="128"/>
    </font>
    <font>
      <sz val="10"/>
      <color theme="1"/>
      <name val="ＭＳ Ｐゴシック"/>
      <family val="2"/>
      <charset val="128"/>
      <scheme val="minor"/>
    </font>
    <font>
      <sz val="6"/>
      <name val="ＭＳ Ｐ明朝"/>
      <family val="1"/>
      <charset val="128"/>
    </font>
    <font>
      <sz val="10"/>
      <name val="ＭＳ Ｐ明朝"/>
      <family val="1"/>
      <charset val="128"/>
    </font>
    <font>
      <sz val="10"/>
      <name val="ＭＳ 明朝"/>
      <family val="1"/>
      <charset val="128"/>
    </font>
    <font>
      <sz val="11"/>
      <name val="ＭＳ Ｐゴシック"/>
      <family val="3"/>
      <charset val="128"/>
    </font>
    <font>
      <sz val="10"/>
      <color rgb="FFFF0000"/>
      <name val="ＭＳ Ｐゴシック"/>
      <family val="3"/>
      <charset val="128"/>
    </font>
    <font>
      <sz val="14"/>
      <color theme="1"/>
      <name val="ＭＳ Ｐゴシック"/>
      <family val="2"/>
      <charset val="128"/>
      <scheme val="minor"/>
    </font>
    <font>
      <sz val="14"/>
      <color theme="1"/>
      <name val="ＭＳ Ｐゴシック"/>
      <family val="3"/>
      <charset val="128"/>
      <scheme val="minor"/>
    </font>
    <font>
      <sz val="10"/>
      <color rgb="FFFF0000"/>
      <name val="ＭＳ Ｐゴシック"/>
      <family val="3"/>
      <charset val="128"/>
      <scheme val="minor"/>
    </font>
    <font>
      <sz val="10"/>
      <color theme="1"/>
      <name val="ＭＳ Ｐゴシック"/>
      <family val="3"/>
      <charset val="128"/>
      <scheme val="minor"/>
    </font>
    <font>
      <i/>
      <sz val="11"/>
      <color rgb="FFFF0000"/>
      <name val="ＭＳ Ｐゴシック"/>
      <family val="3"/>
      <charset val="128"/>
    </font>
    <font>
      <sz val="6"/>
      <color rgb="FFFF0000"/>
      <name val="ＭＳ Ｐゴシック"/>
      <family val="3"/>
      <charset val="128"/>
    </font>
    <font>
      <sz val="8"/>
      <color rgb="FFFF0000"/>
      <name val="ＭＳ Ｐゴシック"/>
      <family val="3"/>
      <charset val="128"/>
    </font>
    <font>
      <i/>
      <sz val="12"/>
      <color rgb="FFFF0000"/>
      <name val="ＭＳ ゴシック"/>
      <family val="3"/>
      <charset val="128"/>
    </font>
    <font>
      <i/>
      <sz val="10"/>
      <color rgb="FFFF0000"/>
      <name val="ＭＳ ゴシック"/>
      <family val="3"/>
      <charset val="128"/>
    </font>
    <font>
      <sz val="12"/>
      <color rgb="FFFF0000"/>
      <name val="ＭＳ ゴシック"/>
      <family val="3"/>
      <charset val="128"/>
    </font>
    <font>
      <sz val="10"/>
      <color rgb="FFFF0000"/>
      <name val="ＭＳ ゴシック"/>
      <family val="3"/>
      <charset val="128"/>
    </font>
    <font>
      <b/>
      <sz val="11"/>
      <color rgb="FF00B0F0"/>
      <name val="ＭＳ Ｐゴシック"/>
      <family val="3"/>
      <charset val="128"/>
    </font>
    <font>
      <sz val="11"/>
      <color rgb="FF00B0F0"/>
      <name val="ＭＳ Ｐゴシック"/>
      <family val="3"/>
      <charset val="128"/>
    </font>
    <font>
      <sz val="11"/>
      <color rgb="FF00B0F0"/>
      <name val="ＭＳ Ｐゴシック"/>
      <family val="2"/>
      <charset val="128"/>
      <scheme val="minor"/>
    </font>
    <font>
      <sz val="9"/>
      <color rgb="FF00B0F0"/>
      <name val="ＭＳ Ｐゴシック"/>
      <family val="3"/>
      <charset val="128"/>
    </font>
    <font>
      <sz val="10"/>
      <name val="ＭＳ Ｐゴシック"/>
      <family val="2"/>
      <charset val="128"/>
      <scheme val="minor"/>
    </font>
    <font>
      <sz val="10"/>
      <name val="ＭＳ Ｐゴシック"/>
      <family val="3"/>
      <charset val="128"/>
      <scheme val="minor"/>
    </font>
    <font>
      <sz val="10"/>
      <color theme="1"/>
      <name val="ＭＳ Ｐ明朝"/>
      <family val="1"/>
      <charset val="128"/>
    </font>
    <font>
      <b/>
      <sz val="10"/>
      <color theme="1"/>
      <name val="ＭＳ Ｐ明朝"/>
      <family val="1"/>
      <charset val="128"/>
    </font>
    <font>
      <b/>
      <sz val="11"/>
      <color theme="1"/>
      <name val="ＭＳ Ｐ明朝"/>
      <family val="1"/>
      <charset val="128"/>
    </font>
    <font>
      <sz val="8"/>
      <color theme="1"/>
      <name val="ＭＳ Ｐ明朝"/>
      <family val="1"/>
      <charset val="128"/>
    </font>
    <font>
      <sz val="9"/>
      <color theme="1"/>
      <name val="ＭＳ Ｐ明朝"/>
      <family val="1"/>
      <charset val="128"/>
    </font>
    <font>
      <sz val="10"/>
      <color theme="1"/>
      <name val="ＭＳ Ｐゴシック"/>
      <family val="3"/>
      <charset val="128"/>
    </font>
    <font>
      <sz val="9"/>
      <color theme="1"/>
      <name val="ＭＳ Ｐゴシック"/>
      <family val="3"/>
      <charset val="128"/>
    </font>
    <font>
      <b/>
      <sz val="9"/>
      <color rgb="FF00B0F0"/>
      <name val="ＭＳ Ｐゴシック"/>
      <family val="3"/>
      <charset val="128"/>
    </font>
    <font>
      <sz val="8"/>
      <color theme="1"/>
      <name val="ＭＳ Ｐゴシック"/>
      <family val="3"/>
      <charset val="128"/>
    </font>
    <font>
      <sz val="10"/>
      <color rgb="FFFFC000"/>
      <name val="ＭＳ Ｐ明朝"/>
      <family val="1"/>
      <charset val="128"/>
    </font>
    <font>
      <b/>
      <sz val="10"/>
      <color rgb="FFFF0000"/>
      <name val="ＭＳ Ｐゴシック"/>
      <family val="3"/>
      <charset val="128"/>
      <scheme val="minor"/>
    </font>
    <font>
      <sz val="9"/>
      <color theme="1"/>
      <name val="ＭＳ Ｐゴシック"/>
      <family val="3"/>
      <charset val="128"/>
      <scheme val="minor"/>
    </font>
    <font>
      <b/>
      <u/>
      <sz val="16"/>
      <name val="ＭＳ Ｐゴシック"/>
      <family val="3"/>
      <charset val="128"/>
    </font>
    <font>
      <b/>
      <sz val="16"/>
      <name val="ＭＳ Ｐゴシック"/>
      <family val="3"/>
      <charset val="128"/>
    </font>
    <font>
      <b/>
      <sz val="12"/>
      <name val="ＭＳ Ｐゴシック"/>
      <family val="3"/>
      <charset val="128"/>
    </font>
    <font>
      <u/>
      <sz val="10"/>
      <color theme="1"/>
      <name val="ＭＳ Ｐ明朝"/>
      <family val="1"/>
      <charset val="128"/>
    </font>
    <font>
      <u/>
      <sz val="10"/>
      <color theme="1"/>
      <name val="ＭＳ Ｐゴシック"/>
      <family val="3"/>
      <charset val="128"/>
    </font>
    <font>
      <sz val="10"/>
      <color rgb="FF0070C0"/>
      <name val="ＭＳ Ｐ明朝"/>
      <family val="1"/>
      <charset val="128"/>
    </font>
    <font>
      <sz val="11"/>
      <name val="ＭＳ Ｐ明朝"/>
      <family val="1"/>
      <charset val="128"/>
    </font>
    <font>
      <sz val="18"/>
      <name val="ＭＳ Ｐ明朝"/>
      <family val="1"/>
      <charset val="128"/>
    </font>
    <font>
      <sz val="8.35"/>
      <name val="ＭＳ Ｐ明朝"/>
      <family val="1"/>
      <charset val="128"/>
    </font>
    <font>
      <sz val="8"/>
      <name val="ＭＳ Ｐ明朝"/>
      <family val="1"/>
      <charset val="128"/>
    </font>
    <font>
      <sz val="11"/>
      <name val="ＭＳ ゴシック"/>
      <family val="3"/>
      <charset val="128"/>
    </font>
    <font>
      <i/>
      <sz val="12"/>
      <color rgb="FFFF0000"/>
      <name val="ＭＳ Ｐゴシック"/>
      <family val="3"/>
      <charset val="128"/>
    </font>
    <font>
      <sz val="11"/>
      <color rgb="FF00B0F0"/>
      <name val="ＭＳ ゴシック"/>
      <family val="3"/>
      <charset val="128"/>
    </font>
    <font>
      <sz val="16"/>
      <color rgb="FF00B0F0"/>
      <name val="ＭＳ Ｐゴシック"/>
      <family val="2"/>
      <charset val="128"/>
      <scheme val="minor"/>
    </font>
    <font>
      <u/>
      <sz val="9"/>
      <color theme="1"/>
      <name val="ＭＳ Ｐゴシック"/>
      <family val="3"/>
      <charset val="128"/>
    </font>
    <font>
      <i/>
      <sz val="9"/>
      <color rgb="FF00B0F0"/>
      <name val="ＭＳ Ｐゴシック"/>
      <family val="3"/>
      <charset val="128"/>
    </font>
  </fonts>
  <fills count="9">
    <fill>
      <patternFill patternType="none"/>
    </fill>
    <fill>
      <patternFill patternType="gray125"/>
    </fill>
    <fill>
      <patternFill patternType="solid">
        <fgColor rgb="FFFFFF00"/>
        <bgColor indexed="64"/>
      </patternFill>
    </fill>
    <fill>
      <patternFill patternType="gray0625"/>
    </fill>
    <fill>
      <patternFill patternType="solid">
        <fgColor theme="9" tint="0.79998168889431442"/>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indexed="13"/>
        <bgColor indexed="64"/>
      </patternFill>
    </fill>
    <fill>
      <patternFill patternType="solid">
        <fgColor theme="8" tint="0.79998168889431442"/>
        <bgColor indexed="64"/>
      </patternFill>
    </fill>
  </fills>
  <borders count="133">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dotted">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tted">
        <color indexed="64"/>
      </top>
      <bottom style="dotted">
        <color indexed="64"/>
      </bottom>
      <diagonal/>
    </border>
    <border>
      <left style="hair">
        <color indexed="64"/>
      </left>
      <right style="hair">
        <color indexed="64"/>
      </right>
      <top style="thin">
        <color indexed="64"/>
      </top>
      <bottom style="thin">
        <color indexed="64"/>
      </bottom>
      <diagonal/>
    </border>
    <border>
      <left/>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dashed">
        <color auto="1"/>
      </left>
      <right/>
      <top style="dashed">
        <color auto="1"/>
      </top>
      <bottom/>
      <diagonal/>
    </border>
    <border>
      <left/>
      <right/>
      <top style="dashed">
        <color auto="1"/>
      </top>
      <bottom/>
      <diagonal/>
    </border>
    <border>
      <left/>
      <right style="dashed">
        <color auto="1"/>
      </right>
      <top style="dashed">
        <color auto="1"/>
      </top>
      <bottom/>
      <diagonal/>
    </border>
    <border>
      <left style="dashed">
        <color auto="1"/>
      </left>
      <right/>
      <top/>
      <bottom/>
      <diagonal/>
    </border>
    <border>
      <left/>
      <right style="dashed">
        <color auto="1"/>
      </right>
      <top/>
      <bottom/>
      <diagonal/>
    </border>
    <border>
      <left style="dashed">
        <color auto="1"/>
      </left>
      <right/>
      <top/>
      <bottom style="dashed">
        <color auto="1"/>
      </bottom>
      <diagonal/>
    </border>
    <border>
      <left/>
      <right/>
      <top/>
      <bottom style="dashed">
        <color auto="1"/>
      </bottom>
      <diagonal/>
    </border>
    <border>
      <left/>
      <right style="dashed">
        <color auto="1"/>
      </right>
      <top/>
      <bottom style="dashed">
        <color auto="1"/>
      </bottom>
      <diagonal/>
    </border>
    <border>
      <left style="thin">
        <color rgb="FFFF0000"/>
      </left>
      <right style="thin">
        <color indexed="64"/>
      </right>
      <top style="thin">
        <color rgb="FFFF0000"/>
      </top>
      <bottom style="thin">
        <color rgb="FFFF0000"/>
      </bottom>
      <diagonal/>
    </border>
    <border>
      <left style="thin">
        <color indexed="64"/>
      </left>
      <right style="thin">
        <color rgb="FFFF0000"/>
      </right>
      <top style="thin">
        <color rgb="FFFF0000"/>
      </top>
      <bottom style="thin">
        <color rgb="FFFF0000"/>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style="thin">
        <color indexed="64"/>
      </top>
      <bottom/>
      <diagonal/>
    </border>
    <border>
      <left style="hair">
        <color indexed="64"/>
      </left>
      <right/>
      <top/>
      <bottom/>
      <diagonal/>
    </border>
    <border>
      <left style="hair">
        <color indexed="64"/>
      </left>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top style="thin">
        <color indexed="64"/>
      </top>
      <bottom style="hair">
        <color auto="1"/>
      </bottom>
      <diagonal/>
    </border>
    <border>
      <left/>
      <right style="thin">
        <color indexed="64"/>
      </right>
      <top style="thin">
        <color indexed="64"/>
      </top>
      <bottom style="hair">
        <color auto="1"/>
      </bottom>
      <diagonal/>
    </border>
    <border>
      <left/>
      <right style="thin">
        <color indexed="64"/>
      </right>
      <top style="hair">
        <color auto="1"/>
      </top>
      <bottom style="hair">
        <color auto="1"/>
      </bottom>
      <diagonal/>
    </border>
    <border>
      <left/>
      <right/>
      <top style="hair">
        <color auto="1"/>
      </top>
      <bottom style="thin">
        <color indexed="64"/>
      </bottom>
      <diagonal/>
    </border>
    <border>
      <left/>
      <right style="thin">
        <color indexed="64"/>
      </right>
      <top style="hair">
        <color auto="1"/>
      </top>
      <bottom style="thin">
        <color indexed="64"/>
      </bottom>
      <diagonal/>
    </border>
    <border>
      <left style="dotted">
        <color rgb="FFFF0000"/>
      </left>
      <right/>
      <top style="dotted">
        <color rgb="FFFF0000"/>
      </top>
      <bottom/>
      <diagonal/>
    </border>
    <border>
      <left/>
      <right/>
      <top style="dotted">
        <color rgb="FFFF0000"/>
      </top>
      <bottom/>
      <diagonal/>
    </border>
    <border>
      <left/>
      <right style="dotted">
        <color rgb="FFFF0000"/>
      </right>
      <top style="dotted">
        <color rgb="FFFF0000"/>
      </top>
      <bottom/>
      <diagonal/>
    </border>
    <border>
      <left style="dotted">
        <color rgb="FFFF0000"/>
      </left>
      <right/>
      <top/>
      <bottom/>
      <diagonal/>
    </border>
    <border>
      <left/>
      <right style="dotted">
        <color rgb="FFFF0000"/>
      </right>
      <top/>
      <bottom/>
      <diagonal/>
    </border>
    <border>
      <left style="dotted">
        <color rgb="FFFF0000"/>
      </left>
      <right/>
      <top/>
      <bottom style="dotted">
        <color rgb="FFFF0000"/>
      </bottom>
      <diagonal/>
    </border>
    <border>
      <left/>
      <right/>
      <top/>
      <bottom style="dotted">
        <color rgb="FFFF0000"/>
      </bottom>
      <diagonal/>
    </border>
    <border>
      <left/>
      <right style="dotted">
        <color rgb="FFFF0000"/>
      </right>
      <top/>
      <bottom style="dotted">
        <color rgb="FFFF0000"/>
      </bottom>
      <diagonal/>
    </border>
    <border>
      <left style="dotted">
        <color rgb="FFFF0000"/>
      </left>
      <right/>
      <top style="dotted">
        <color rgb="FFFF0000"/>
      </top>
      <bottom style="dotted">
        <color rgb="FFFF0000"/>
      </bottom>
      <diagonal/>
    </border>
    <border>
      <left/>
      <right/>
      <top style="dotted">
        <color rgb="FFFF0000"/>
      </top>
      <bottom style="dotted">
        <color rgb="FFFF0000"/>
      </bottom>
      <diagonal/>
    </border>
    <border>
      <left/>
      <right style="dotted">
        <color rgb="FFFF0000"/>
      </right>
      <top style="dotted">
        <color rgb="FFFF0000"/>
      </top>
      <bottom style="dotted">
        <color rgb="FFFF0000"/>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hair">
        <color auto="1"/>
      </right>
      <top style="hair">
        <color auto="1"/>
      </top>
      <bottom/>
      <diagonal/>
    </border>
    <border>
      <left style="hair">
        <color auto="1"/>
      </left>
      <right style="thin">
        <color indexed="64"/>
      </right>
      <top style="hair">
        <color auto="1"/>
      </top>
      <bottom/>
      <diagonal/>
    </border>
    <border>
      <left/>
      <right/>
      <top style="hair">
        <color auto="1"/>
      </top>
      <bottom/>
      <diagonal/>
    </border>
    <border>
      <left/>
      <right style="thin">
        <color indexed="64"/>
      </right>
      <top style="hair">
        <color auto="1"/>
      </top>
      <bottom/>
      <diagonal/>
    </border>
    <border>
      <left style="medium">
        <color indexed="8"/>
      </left>
      <right/>
      <top style="medium">
        <color indexed="8"/>
      </top>
      <bottom style="hair">
        <color indexed="8"/>
      </bottom>
      <diagonal/>
    </border>
    <border>
      <left/>
      <right/>
      <top style="medium">
        <color indexed="8"/>
      </top>
      <bottom style="hair">
        <color indexed="8"/>
      </bottom>
      <diagonal/>
    </border>
    <border>
      <left/>
      <right style="medium">
        <color indexed="8"/>
      </right>
      <top style="medium">
        <color indexed="8"/>
      </top>
      <bottom style="hair">
        <color indexed="8"/>
      </bottom>
      <diagonal/>
    </border>
    <border>
      <left style="medium">
        <color indexed="8"/>
      </left>
      <right style="medium">
        <color indexed="8"/>
      </right>
      <top style="medium">
        <color indexed="8"/>
      </top>
      <bottom style="medium">
        <color indexed="8"/>
      </bottom>
      <diagonal/>
    </border>
    <border>
      <left style="medium">
        <color indexed="8"/>
      </left>
      <right/>
      <top style="hair">
        <color indexed="8"/>
      </top>
      <bottom style="medium">
        <color indexed="8"/>
      </bottom>
      <diagonal/>
    </border>
    <border>
      <left/>
      <right/>
      <top style="hair">
        <color indexed="8"/>
      </top>
      <bottom style="medium">
        <color indexed="8"/>
      </bottom>
      <diagonal/>
    </border>
    <border>
      <left/>
      <right style="medium">
        <color indexed="8"/>
      </right>
      <top style="hair">
        <color indexed="8"/>
      </top>
      <bottom style="medium">
        <color indexed="8"/>
      </bottom>
      <diagonal/>
    </border>
    <border>
      <left style="medium">
        <color indexed="8"/>
      </left>
      <right style="dotted">
        <color indexed="8"/>
      </right>
      <top style="medium">
        <color indexed="8"/>
      </top>
      <bottom style="medium">
        <color indexed="8"/>
      </bottom>
      <diagonal/>
    </border>
    <border>
      <left style="dotted">
        <color indexed="8"/>
      </left>
      <right style="dotted">
        <color indexed="8"/>
      </right>
      <top style="medium">
        <color indexed="8"/>
      </top>
      <bottom style="medium">
        <color indexed="8"/>
      </bottom>
      <diagonal/>
    </border>
    <border>
      <left style="dotted">
        <color indexed="8"/>
      </left>
      <right style="medium">
        <color indexed="8"/>
      </right>
      <top style="medium">
        <color indexed="8"/>
      </top>
      <bottom style="medium">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right style="dotted">
        <color indexed="8"/>
      </right>
      <top style="medium">
        <color indexed="8"/>
      </top>
      <bottom style="medium">
        <color indexed="8"/>
      </bottom>
      <diagonal/>
    </border>
    <border>
      <left style="medium">
        <color indexed="8"/>
      </left>
      <right style="medium">
        <color indexed="8"/>
      </right>
      <top style="medium">
        <color indexed="8"/>
      </top>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bottom/>
      <diagonal/>
    </border>
    <border>
      <left style="medium">
        <color indexed="8"/>
      </left>
      <right/>
      <top/>
      <bottom/>
      <diagonal/>
    </border>
    <border>
      <left/>
      <right style="medium">
        <color indexed="8"/>
      </right>
      <top/>
      <bottom/>
      <diagonal/>
    </border>
    <border>
      <left style="medium">
        <color indexed="8"/>
      </left>
      <right style="medium">
        <color indexed="8"/>
      </right>
      <top/>
      <bottom style="medium">
        <color indexed="8"/>
      </bottom>
      <diagonal/>
    </border>
    <border>
      <left style="medium">
        <color indexed="8"/>
      </left>
      <right/>
      <top/>
      <bottom style="medium">
        <color indexed="8"/>
      </bottom>
      <diagonal/>
    </border>
    <border>
      <left/>
      <right/>
      <top/>
      <bottom style="medium">
        <color indexed="8"/>
      </bottom>
      <diagonal/>
    </border>
    <border>
      <left/>
      <right style="medium">
        <color indexed="8"/>
      </right>
      <top/>
      <bottom style="medium">
        <color indexed="8"/>
      </bottom>
      <diagonal/>
    </border>
    <border>
      <left style="medium">
        <color indexed="8"/>
      </left>
      <right style="dotted">
        <color indexed="8"/>
      </right>
      <top/>
      <bottom/>
      <diagonal/>
    </border>
    <border>
      <left style="dotted">
        <color indexed="8"/>
      </left>
      <right style="dotted">
        <color indexed="8"/>
      </right>
      <top/>
      <bottom/>
      <diagonal/>
    </border>
    <border>
      <left style="dotted">
        <color indexed="8"/>
      </left>
      <right style="medium">
        <color indexed="8"/>
      </right>
      <top/>
      <bottom/>
      <diagonal/>
    </border>
    <border>
      <left style="medium">
        <color indexed="8"/>
      </left>
      <right style="dotted">
        <color indexed="8"/>
      </right>
      <top/>
      <bottom style="medium">
        <color indexed="8"/>
      </bottom>
      <diagonal/>
    </border>
    <border>
      <left style="dotted">
        <color indexed="8"/>
      </left>
      <right style="dotted">
        <color indexed="8"/>
      </right>
      <top/>
      <bottom style="medium">
        <color indexed="8"/>
      </bottom>
      <diagonal/>
    </border>
    <border>
      <left style="dotted">
        <color indexed="8"/>
      </left>
      <right style="medium">
        <color indexed="8"/>
      </right>
      <top/>
      <bottom style="medium">
        <color indexed="8"/>
      </bottom>
      <diagonal/>
    </border>
    <border>
      <left/>
      <right style="thin">
        <color indexed="8"/>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rgb="FF00B0F0"/>
      </left>
      <right/>
      <top style="thin">
        <color rgb="FF00B0F0"/>
      </top>
      <bottom style="thin">
        <color rgb="FF00B0F0"/>
      </bottom>
      <diagonal/>
    </border>
    <border>
      <left/>
      <right/>
      <top style="thin">
        <color rgb="FF00B0F0"/>
      </top>
      <bottom style="thin">
        <color rgb="FF00B0F0"/>
      </bottom>
      <diagonal/>
    </border>
    <border>
      <left/>
      <right style="thin">
        <color rgb="FF00B0F0"/>
      </right>
      <top style="thin">
        <color rgb="FF00B0F0"/>
      </top>
      <bottom style="thin">
        <color rgb="FF00B0F0"/>
      </bottom>
      <diagonal/>
    </border>
    <border>
      <left style="medium">
        <color indexed="8"/>
      </left>
      <right style="dotted">
        <color indexed="8"/>
      </right>
      <top style="medium">
        <color indexed="8"/>
      </top>
      <bottom/>
      <diagonal/>
    </border>
    <border>
      <left style="dotted">
        <color indexed="8"/>
      </left>
      <right style="dotted">
        <color indexed="8"/>
      </right>
      <top style="medium">
        <color indexed="8"/>
      </top>
      <bottom/>
      <diagonal/>
    </border>
    <border>
      <left style="dotted">
        <color indexed="8"/>
      </left>
      <right style="medium">
        <color indexed="8"/>
      </right>
      <top style="medium">
        <color indexed="8"/>
      </top>
      <bottom/>
      <diagonal/>
    </border>
    <border>
      <left/>
      <right style="dotted">
        <color indexed="8"/>
      </right>
      <top style="medium">
        <color indexed="8"/>
      </top>
      <bottom/>
      <diagonal/>
    </border>
  </borders>
  <cellStyleXfs count="5">
    <xf numFmtId="0" fontId="0" fillId="0" borderId="0">
      <alignment vertical="center"/>
    </xf>
    <xf numFmtId="9" fontId="30" fillId="0" borderId="0" applyFont="0" applyFill="0" applyBorder="0" applyAlignment="0" applyProtection="0">
      <alignment vertical="center"/>
    </xf>
    <xf numFmtId="0" fontId="1" fillId="0" borderId="0">
      <alignment vertical="center"/>
    </xf>
    <xf numFmtId="0" fontId="34" fillId="0" borderId="0"/>
    <xf numFmtId="0" fontId="71" fillId="0" borderId="0">
      <alignment vertical="center"/>
    </xf>
  </cellStyleXfs>
  <cellXfs count="757">
    <xf numFmtId="0" fontId="0" fillId="0" borderId="0" xfId="0">
      <alignment vertical="center"/>
    </xf>
    <xf numFmtId="0" fontId="0" fillId="0" borderId="0" xfId="0" applyAlignment="1">
      <alignment horizontal="center" vertical="center"/>
    </xf>
    <xf numFmtId="0" fontId="0" fillId="4" borderId="10" xfId="0" applyFill="1" applyBorder="1" applyAlignment="1">
      <alignment vertical="center"/>
    </xf>
    <xf numFmtId="0" fontId="14" fillId="0" borderId="0" xfId="0" applyFont="1" applyAlignment="1">
      <alignment horizontal="center" vertical="center"/>
    </xf>
    <xf numFmtId="0" fontId="14" fillId="0" borderId="0" xfId="0" applyFont="1">
      <alignment vertical="center"/>
    </xf>
    <xf numFmtId="0" fontId="15" fillId="0" borderId="0" xfId="0" applyFont="1">
      <alignment vertical="center"/>
    </xf>
    <xf numFmtId="0" fontId="16" fillId="4" borderId="7" xfId="0" applyFont="1" applyFill="1" applyBorder="1" applyAlignment="1">
      <alignment horizontal="center" vertical="center"/>
    </xf>
    <xf numFmtId="0" fontId="17" fillId="4" borderId="2" xfId="0" applyFont="1" applyFill="1" applyBorder="1" applyAlignment="1">
      <alignment horizontal="center" vertical="center"/>
    </xf>
    <xf numFmtId="0" fontId="18" fillId="4" borderId="2" xfId="0" applyFont="1" applyFill="1" applyBorder="1" applyAlignment="1">
      <alignment horizontal="center" vertical="center"/>
    </xf>
    <xf numFmtId="0" fontId="2" fillId="0" borderId="0" xfId="0" applyFont="1" applyFill="1" applyAlignment="1">
      <alignment horizontal="center" vertical="center"/>
    </xf>
    <xf numFmtId="0" fontId="0" fillId="0" borderId="0" xfId="0" applyFill="1">
      <alignment vertical="center"/>
    </xf>
    <xf numFmtId="0" fontId="4" fillId="0" borderId="0" xfId="0" applyFont="1" applyFill="1" applyAlignment="1">
      <alignment vertical="center"/>
    </xf>
    <xf numFmtId="58" fontId="6" fillId="0" borderId="0" xfId="0" applyNumberFormat="1" applyFont="1" applyFill="1" applyAlignment="1">
      <alignment vertical="center"/>
    </xf>
    <xf numFmtId="0" fontId="4" fillId="0" borderId="0" xfId="0" applyFont="1" applyFill="1" applyAlignment="1">
      <alignment horizontal="center" vertical="center"/>
    </xf>
    <xf numFmtId="0" fontId="7" fillId="0" borderId="0" xfId="0" applyFont="1" applyFill="1" applyAlignment="1">
      <alignment vertical="center"/>
    </xf>
    <xf numFmtId="0" fontId="4" fillId="0" borderId="1" xfId="0" applyFont="1" applyFill="1" applyBorder="1" applyAlignment="1">
      <alignment horizontal="center" vertical="center"/>
    </xf>
    <xf numFmtId="0" fontId="2" fillId="0" borderId="0" xfId="0" applyFont="1" applyFill="1" applyAlignment="1">
      <alignment horizontal="left" vertical="center"/>
    </xf>
    <xf numFmtId="0" fontId="4" fillId="0" borderId="0" xfId="0" applyFont="1" applyFill="1" applyAlignment="1">
      <alignment horizontal="left" vertical="center"/>
    </xf>
    <xf numFmtId="0" fontId="10" fillId="0" borderId="0" xfId="0" applyFont="1" applyFill="1" applyAlignment="1">
      <alignment horizontal="left" vertical="center"/>
    </xf>
    <xf numFmtId="0" fontId="11" fillId="0" borderId="0" xfId="0" applyFont="1" applyFill="1" applyAlignment="1">
      <alignment horizontal="left" vertical="center"/>
    </xf>
    <xf numFmtId="0" fontId="10" fillId="0" borderId="0" xfId="0" applyFont="1" applyFill="1" applyAlignment="1">
      <alignment horizontal="center" vertical="center"/>
    </xf>
    <xf numFmtId="0" fontId="11" fillId="0" borderId="0" xfId="0" applyFont="1" applyFill="1" applyAlignment="1">
      <alignment horizontal="center" vertical="center"/>
    </xf>
    <xf numFmtId="0" fontId="19" fillId="0" borderId="0" xfId="0" applyFont="1" applyFill="1">
      <alignment vertical="center"/>
    </xf>
    <xf numFmtId="0" fontId="21" fillId="0" borderId="14" xfId="0" applyFont="1" applyFill="1" applyBorder="1" applyAlignment="1">
      <alignment horizontal="center" shrinkToFit="1"/>
    </xf>
    <xf numFmtId="0" fontId="21" fillId="0" borderId="19" xfId="0" applyFont="1" applyFill="1" applyBorder="1" applyAlignment="1">
      <alignment horizontal="center" shrinkToFit="1"/>
    </xf>
    <xf numFmtId="0" fontId="21" fillId="0" borderId="18" xfId="0" applyFont="1" applyFill="1" applyBorder="1" applyAlignment="1">
      <alignment horizontal="center" shrinkToFit="1"/>
    </xf>
    <xf numFmtId="0" fontId="21" fillId="0" borderId="20" xfId="0" applyFont="1" applyFill="1" applyBorder="1" applyAlignment="1">
      <alignment horizontal="center" shrinkToFit="1"/>
    </xf>
    <xf numFmtId="0" fontId="21" fillId="0" borderId="16" xfId="0" applyFont="1" applyFill="1" applyBorder="1" applyAlignment="1">
      <alignment horizontal="center" shrinkToFit="1"/>
    </xf>
    <xf numFmtId="0" fontId="21" fillId="0" borderId="21" xfId="0" applyFont="1" applyFill="1" applyBorder="1" applyAlignment="1">
      <alignment horizontal="center" shrinkToFit="1"/>
    </xf>
    <xf numFmtId="0" fontId="21" fillId="0" borderId="10" xfId="0" applyFont="1" applyFill="1" applyBorder="1" applyAlignment="1">
      <alignment horizontal="center" shrinkToFit="1"/>
    </xf>
    <xf numFmtId="0" fontId="21" fillId="0" borderId="13" xfId="0" applyFont="1" applyFill="1" applyBorder="1" applyAlignment="1">
      <alignment horizontal="center" shrinkToFit="1"/>
    </xf>
    <xf numFmtId="49" fontId="0" fillId="2" borderId="15" xfId="0" applyNumberFormat="1" applyFill="1" applyBorder="1" applyAlignment="1" applyProtection="1">
      <alignment horizontal="center"/>
      <protection locked="0"/>
    </xf>
    <xf numFmtId="176" fontId="0" fillId="2" borderId="15" xfId="0" applyNumberFormat="1" applyFill="1" applyBorder="1" applyAlignment="1" applyProtection="1">
      <alignment horizontal="center"/>
      <protection locked="0"/>
    </xf>
    <xf numFmtId="0" fontId="0" fillId="2" borderId="15" xfId="0" applyFill="1" applyBorder="1" applyAlignment="1" applyProtection="1">
      <alignment horizontal="left" wrapText="1"/>
      <protection locked="0"/>
    </xf>
    <xf numFmtId="49" fontId="0" fillId="2" borderId="15" xfId="0" applyNumberFormat="1" applyFill="1" applyBorder="1" applyAlignment="1" applyProtection="1">
      <alignment horizontal="left" wrapText="1"/>
      <protection locked="0"/>
    </xf>
    <xf numFmtId="0" fontId="20" fillId="0" borderId="0" xfId="0" applyFont="1" applyFill="1" applyAlignment="1">
      <alignment horizontal="left" vertical="center"/>
    </xf>
    <xf numFmtId="0" fontId="0" fillId="4" borderId="10" xfId="0" applyFill="1" applyBorder="1" applyAlignment="1">
      <alignment vertical="center" wrapText="1"/>
    </xf>
    <xf numFmtId="49" fontId="24" fillId="0" borderId="0" xfId="0" applyNumberFormat="1" applyFont="1">
      <alignment vertical="center"/>
    </xf>
    <xf numFmtId="0" fontId="25" fillId="0" borderId="0" xfId="0" applyFont="1">
      <alignment vertical="center"/>
    </xf>
    <xf numFmtId="0" fontId="26" fillId="0" borderId="0" xfId="0" applyFont="1" applyFill="1" applyAlignment="1">
      <alignment horizontal="left" vertical="center"/>
    </xf>
    <xf numFmtId="178" fontId="0" fillId="0" borderId="0" xfId="0" applyNumberFormat="1">
      <alignment vertical="center"/>
    </xf>
    <xf numFmtId="179" fontId="0" fillId="0" borderId="22" xfId="0" applyNumberFormat="1" applyBorder="1">
      <alignment vertical="center"/>
    </xf>
    <xf numFmtId="0" fontId="0" fillId="0" borderId="23" xfId="0" applyBorder="1">
      <alignment vertical="center"/>
    </xf>
    <xf numFmtId="179" fontId="0" fillId="0" borderId="24" xfId="0" applyNumberFormat="1" applyBorder="1">
      <alignment vertical="center"/>
    </xf>
    <xf numFmtId="0" fontId="0" fillId="0" borderId="25" xfId="0" applyBorder="1">
      <alignment vertical="center"/>
    </xf>
    <xf numFmtId="56" fontId="0" fillId="0" borderId="25" xfId="0" applyNumberFormat="1" applyBorder="1">
      <alignment vertical="center"/>
    </xf>
    <xf numFmtId="49" fontId="0" fillId="0" borderId="25" xfId="0" applyNumberFormat="1" applyBorder="1">
      <alignment vertical="center"/>
    </xf>
    <xf numFmtId="179" fontId="0" fillId="0" borderId="26" xfId="0" applyNumberFormat="1" applyBorder="1">
      <alignment vertical="center"/>
    </xf>
    <xf numFmtId="0" fontId="0" fillId="0" borderId="27" xfId="0" applyBorder="1">
      <alignment vertical="center"/>
    </xf>
    <xf numFmtId="0" fontId="0" fillId="0" borderId="22" xfId="0" applyBorder="1">
      <alignment vertical="center"/>
    </xf>
    <xf numFmtId="0" fontId="0" fillId="0" borderId="24" xfId="0" applyBorder="1">
      <alignment vertical="center"/>
    </xf>
    <xf numFmtId="0" fontId="0" fillId="0" borderId="26" xfId="0" applyBorder="1">
      <alignment vertical="center"/>
    </xf>
    <xf numFmtId="176" fontId="0" fillId="2" borderId="29" xfId="0" applyNumberFormat="1" applyFill="1" applyBorder="1" applyAlignment="1" applyProtection="1">
      <alignment horizontal="center"/>
      <protection locked="0"/>
    </xf>
    <xf numFmtId="0" fontId="0" fillId="2" borderId="30" xfId="0" applyFill="1" applyBorder="1" applyAlignment="1" applyProtection="1">
      <alignment horizontal="left" wrapText="1"/>
      <protection locked="0"/>
    </xf>
    <xf numFmtId="0" fontId="0" fillId="5" borderId="14" xfId="0" applyFill="1" applyBorder="1">
      <alignment vertical="center"/>
    </xf>
    <xf numFmtId="0" fontId="0" fillId="5" borderId="17" xfId="0" applyFill="1" applyBorder="1">
      <alignment vertical="center"/>
    </xf>
    <xf numFmtId="0" fontId="0" fillId="5" borderId="28" xfId="0" applyFill="1" applyBorder="1">
      <alignment vertical="center"/>
    </xf>
    <xf numFmtId="0" fontId="23" fillId="0" borderId="0" xfId="0" applyFont="1" applyAlignment="1">
      <alignment vertical="center"/>
    </xf>
    <xf numFmtId="0" fontId="0" fillId="0" borderId="22" xfId="0" applyBorder="1" applyAlignment="1">
      <alignment horizontal="right" vertical="center"/>
    </xf>
    <xf numFmtId="0" fontId="0" fillId="0" borderId="24" xfId="0" applyBorder="1" applyAlignment="1">
      <alignment horizontal="right" vertical="center"/>
    </xf>
    <xf numFmtId="0" fontId="0" fillId="0" borderId="26" xfId="0" applyBorder="1" applyAlignment="1">
      <alignment horizontal="right" vertical="center"/>
    </xf>
    <xf numFmtId="0" fontId="0" fillId="0" borderId="11" xfId="0" applyBorder="1" applyAlignment="1">
      <alignment vertical="center" wrapText="1"/>
    </xf>
    <xf numFmtId="0" fontId="0" fillId="0" borderId="0" xfId="0" applyBorder="1" applyAlignment="1">
      <alignment vertical="center" wrapText="1"/>
    </xf>
    <xf numFmtId="0" fontId="28" fillId="3" borderId="3" xfId="0" applyFont="1" applyFill="1" applyBorder="1" applyAlignment="1">
      <alignment horizontal="center" vertical="center" shrinkToFit="1"/>
    </xf>
    <xf numFmtId="0" fontId="28" fillId="3" borderId="2" xfId="0" applyFont="1" applyFill="1" applyBorder="1" applyAlignment="1">
      <alignment horizontal="center" vertical="center" shrinkToFit="1"/>
    </xf>
    <xf numFmtId="0" fontId="28" fillId="3" borderId="7" xfId="0" applyFont="1" applyFill="1" applyBorder="1" applyAlignment="1">
      <alignment horizontal="center" vertical="center" shrinkToFit="1"/>
    </xf>
    <xf numFmtId="0" fontId="28" fillId="3" borderId="2" xfId="0" applyFont="1" applyFill="1" applyBorder="1" applyAlignment="1">
      <alignment horizontal="center" vertical="center" shrinkToFit="1"/>
    </xf>
    <xf numFmtId="0" fontId="28" fillId="3" borderId="9" xfId="0" applyFont="1" applyFill="1" applyBorder="1" applyAlignment="1">
      <alignment horizontal="center" vertical="center" shrinkToFit="1"/>
    </xf>
    <xf numFmtId="0" fontId="28" fillId="3" borderId="12" xfId="0" applyFont="1" applyFill="1" applyBorder="1" applyAlignment="1">
      <alignment horizontal="center" vertical="center" shrinkToFit="1"/>
    </xf>
    <xf numFmtId="0" fontId="28" fillId="3" borderId="7" xfId="0" applyFont="1" applyFill="1" applyBorder="1" applyAlignment="1">
      <alignment horizontal="center" vertical="center" shrinkToFit="1"/>
    </xf>
    <xf numFmtId="0" fontId="0" fillId="2" borderId="10" xfId="0" applyFill="1" applyBorder="1" applyAlignment="1" applyProtection="1">
      <alignment horizontal="center" vertical="center" shrinkToFit="1"/>
      <protection locked="0"/>
    </xf>
    <xf numFmtId="0" fontId="0" fillId="2" borderId="10" xfId="0" applyFill="1" applyBorder="1" applyAlignment="1" applyProtection="1">
      <alignment horizontal="left" vertical="center" shrinkToFit="1"/>
      <protection locked="0"/>
    </xf>
    <xf numFmtId="49" fontId="0" fillId="2" borderId="10" xfId="0" applyNumberFormat="1" applyFill="1" applyBorder="1" applyAlignment="1" applyProtection="1">
      <alignment horizontal="center" vertical="center" shrinkToFit="1"/>
      <protection locked="0"/>
    </xf>
    <xf numFmtId="0" fontId="0" fillId="0" borderId="14" xfId="0" applyFill="1" applyBorder="1" applyAlignment="1" applyProtection="1">
      <alignment horizontal="center" vertical="center" shrinkToFit="1"/>
      <protection locked="0"/>
    </xf>
    <xf numFmtId="0" fontId="0" fillId="4" borderId="10" xfId="0" applyFill="1" applyBorder="1" applyAlignment="1">
      <alignment vertical="center" shrinkToFit="1"/>
    </xf>
    <xf numFmtId="0" fontId="27" fillId="0" borderId="0" xfId="0" applyFont="1" applyBorder="1">
      <alignment vertical="center"/>
    </xf>
    <xf numFmtId="0" fontId="0" fillId="0" borderId="0" xfId="0" applyBorder="1">
      <alignment vertical="center"/>
    </xf>
    <xf numFmtId="0" fontId="0" fillId="0" borderId="31" xfId="0" applyBorder="1">
      <alignment vertical="center"/>
    </xf>
    <xf numFmtId="0" fontId="0" fillId="0" borderId="32" xfId="0" applyBorder="1">
      <alignment vertical="center"/>
    </xf>
    <xf numFmtId="0" fontId="0" fillId="0" borderId="33" xfId="0" applyBorder="1">
      <alignment vertical="center"/>
    </xf>
    <xf numFmtId="0" fontId="29" fillId="0" borderId="34" xfId="0" applyFont="1" applyBorder="1">
      <alignment vertical="center"/>
    </xf>
    <xf numFmtId="0" fontId="0" fillId="0" borderId="35" xfId="0" applyBorder="1">
      <alignment vertical="center"/>
    </xf>
    <xf numFmtId="0" fontId="0" fillId="0" borderId="34" xfId="0" applyBorder="1">
      <alignment vertical="center"/>
    </xf>
    <xf numFmtId="0" fontId="0" fillId="0" borderId="36" xfId="0" applyBorder="1">
      <alignment vertical="center"/>
    </xf>
    <xf numFmtId="0" fontId="0" fillId="0" borderId="37" xfId="0" applyBorder="1">
      <alignment vertical="center"/>
    </xf>
    <xf numFmtId="0" fontId="0" fillId="0" borderId="38" xfId="0" applyBorder="1">
      <alignment vertical="center"/>
    </xf>
    <xf numFmtId="0" fontId="0" fillId="4" borderId="2" xfId="0" applyFill="1" applyBorder="1" applyAlignment="1">
      <alignment vertical="center" shrinkToFit="1"/>
    </xf>
    <xf numFmtId="0" fontId="0" fillId="2" borderId="2" xfId="0" applyFill="1" applyBorder="1" applyAlignment="1" applyProtection="1">
      <alignment horizontal="left" vertical="center" shrinkToFit="1"/>
      <protection locked="0"/>
    </xf>
    <xf numFmtId="0" fontId="0" fillId="4" borderId="7" xfId="0" applyFill="1" applyBorder="1" applyAlignment="1">
      <alignment vertical="center" shrinkToFit="1"/>
    </xf>
    <xf numFmtId="49" fontId="0" fillId="2" borderId="7" xfId="0" applyNumberFormat="1" applyFill="1" applyBorder="1" applyAlignment="1" applyProtection="1">
      <alignment horizontal="center" vertical="center" shrinkToFit="1"/>
      <protection locked="0"/>
    </xf>
    <xf numFmtId="0" fontId="0" fillId="5" borderId="39" xfId="0" applyFill="1" applyBorder="1" applyAlignment="1">
      <alignment vertical="center" shrinkToFit="1"/>
    </xf>
    <xf numFmtId="177" fontId="0" fillId="2" borderId="40" xfId="0" applyNumberFormat="1" applyFill="1" applyBorder="1" applyAlignment="1" applyProtection="1">
      <alignment horizontal="center" vertical="center" shrinkToFit="1"/>
      <protection locked="0"/>
    </xf>
    <xf numFmtId="0" fontId="33" fillId="0" borderId="5" xfId="0" applyFont="1" applyBorder="1" applyAlignment="1">
      <alignment horizontal="center" vertical="center" shrinkToFit="1"/>
    </xf>
    <xf numFmtId="0" fontId="33" fillId="0" borderId="3" xfId="0" applyFont="1" applyBorder="1" applyAlignment="1">
      <alignment vertical="center"/>
    </xf>
    <xf numFmtId="0" fontId="33" fillId="0" borderId="5" xfId="0" applyFont="1" applyBorder="1" applyAlignment="1">
      <alignment vertical="center"/>
    </xf>
    <xf numFmtId="0" fontId="33" fillId="0" borderId="5" xfId="0" applyFont="1" applyBorder="1" applyAlignment="1">
      <alignment vertical="center" shrinkToFit="1"/>
    </xf>
    <xf numFmtId="0" fontId="33" fillId="0" borderId="4" xfId="0" applyFont="1" applyBorder="1" applyAlignment="1">
      <alignment vertical="center"/>
    </xf>
    <xf numFmtId="0" fontId="33" fillId="0" borderId="9" xfId="0" applyFont="1" applyBorder="1" applyAlignment="1">
      <alignment vertical="center"/>
    </xf>
    <xf numFmtId="0" fontId="33" fillId="0" borderId="1" xfId="0" applyFont="1" applyBorder="1" applyAlignment="1">
      <alignment vertical="center"/>
    </xf>
    <xf numFmtId="0" fontId="33" fillId="0" borderId="1" xfId="0" applyFont="1" applyBorder="1" applyAlignment="1">
      <alignment vertical="center" shrinkToFit="1"/>
    </xf>
    <xf numFmtId="0" fontId="33" fillId="0" borderId="8" xfId="0" applyFont="1" applyBorder="1" applyAlignment="1">
      <alignment vertical="center"/>
    </xf>
    <xf numFmtId="0" fontId="33" fillId="0" borderId="3" xfId="0" applyFont="1" applyBorder="1">
      <alignment vertical="center"/>
    </xf>
    <xf numFmtId="0" fontId="33" fillId="0" borderId="5" xfId="0" applyFont="1" applyBorder="1">
      <alignment vertical="center"/>
    </xf>
    <xf numFmtId="0" fontId="33" fillId="0" borderId="4" xfId="0" applyFont="1" applyBorder="1">
      <alignment vertical="center"/>
    </xf>
    <xf numFmtId="0" fontId="33" fillId="0" borderId="9" xfId="0" applyFont="1" applyBorder="1">
      <alignment vertical="center"/>
    </xf>
    <xf numFmtId="0" fontId="33" fillId="0" borderId="1" xfId="0" applyFont="1" applyBorder="1">
      <alignment vertical="center"/>
    </xf>
    <xf numFmtId="0" fontId="33" fillId="0" borderId="8" xfId="0" applyFont="1" applyBorder="1">
      <alignment vertical="center"/>
    </xf>
    <xf numFmtId="0" fontId="33" fillId="0" borderId="11" xfId="0" applyFont="1" applyBorder="1" applyAlignment="1">
      <alignment horizontal="distributed" justifyLastLine="1"/>
    </xf>
    <xf numFmtId="0" fontId="33" fillId="0" borderId="0" xfId="0" applyFont="1" applyBorder="1" applyAlignment="1">
      <alignment horizontal="distributed" justifyLastLine="1"/>
    </xf>
    <xf numFmtId="0" fontId="33" fillId="0" borderId="6" xfId="0" applyFont="1" applyBorder="1" applyAlignment="1">
      <alignment horizontal="distributed" justifyLastLine="1"/>
    </xf>
    <xf numFmtId="0" fontId="33" fillId="0" borderId="0" xfId="0" applyFont="1" applyBorder="1" applyAlignment="1">
      <alignment vertical="center" shrinkToFit="1"/>
    </xf>
    <xf numFmtId="0" fontId="33" fillId="0" borderId="1" xfId="0" applyFont="1" applyBorder="1" applyAlignment="1">
      <alignment horizontal="center" vertical="center" shrinkToFit="1"/>
    </xf>
    <xf numFmtId="0" fontId="33" fillId="0" borderId="0" xfId="0" applyFont="1">
      <alignment vertical="center"/>
    </xf>
    <xf numFmtId="0" fontId="33" fillId="0" borderId="0" xfId="0" applyFont="1" applyAlignment="1">
      <alignment vertical="center"/>
    </xf>
    <xf numFmtId="0" fontId="33" fillId="0" borderId="0" xfId="0" applyFont="1" applyAlignment="1">
      <alignment horizontal="center" vertical="center"/>
    </xf>
    <xf numFmtId="0" fontId="33" fillId="0" borderId="0" xfId="0" applyFont="1" applyAlignment="1">
      <alignment horizontal="right" vertical="center"/>
    </xf>
    <xf numFmtId="0" fontId="28" fillId="3" borderId="2" xfId="0" applyFont="1" applyFill="1" applyBorder="1" applyAlignment="1">
      <alignment horizontal="center" vertical="center" shrinkToFit="1"/>
    </xf>
    <xf numFmtId="0" fontId="28" fillId="3" borderId="7" xfId="0" applyFont="1" applyFill="1" applyBorder="1" applyAlignment="1">
      <alignment horizontal="center" vertical="center" shrinkToFit="1"/>
    </xf>
    <xf numFmtId="0" fontId="28" fillId="3" borderId="9" xfId="0" applyFont="1" applyFill="1" applyBorder="1" applyAlignment="1">
      <alignment horizontal="center" vertical="center" shrinkToFit="1"/>
    </xf>
    <xf numFmtId="0" fontId="28" fillId="3" borderId="12" xfId="0" applyFont="1" applyFill="1" applyBorder="1" applyAlignment="1">
      <alignment horizontal="center" vertical="center" shrinkToFit="1"/>
    </xf>
    <xf numFmtId="0" fontId="28" fillId="3" borderId="3" xfId="0" applyFont="1" applyFill="1" applyBorder="1" applyAlignment="1">
      <alignment horizontal="center" vertical="center" shrinkToFit="1"/>
    </xf>
    <xf numFmtId="0" fontId="0" fillId="6" borderId="10" xfId="0" applyFill="1" applyBorder="1" applyAlignment="1">
      <alignment vertical="center" shrinkToFit="1"/>
    </xf>
    <xf numFmtId="0" fontId="35" fillId="0" borderId="0" xfId="0" applyFont="1" applyAlignment="1">
      <alignment horizontal="center"/>
    </xf>
    <xf numFmtId="0" fontId="35" fillId="0" borderId="0" xfId="0" applyFont="1" applyAlignment="1"/>
    <xf numFmtId="0" fontId="28" fillId="3" borderId="3" xfId="0" applyFont="1" applyFill="1" applyBorder="1" applyAlignment="1">
      <alignment horizontal="center" vertical="center" shrinkToFit="1"/>
    </xf>
    <xf numFmtId="0" fontId="28" fillId="3" borderId="9" xfId="0" applyFont="1" applyFill="1" applyBorder="1" applyAlignment="1">
      <alignment horizontal="center" vertical="center" shrinkToFit="1"/>
    </xf>
    <xf numFmtId="0" fontId="28" fillId="3" borderId="2" xfId="0" applyFont="1" applyFill="1" applyBorder="1" applyAlignment="1">
      <alignment horizontal="center" vertical="center" shrinkToFit="1"/>
    </xf>
    <xf numFmtId="0" fontId="28" fillId="3" borderId="7" xfId="0" applyFont="1" applyFill="1" applyBorder="1" applyAlignment="1">
      <alignment horizontal="center" vertical="center" shrinkToFit="1"/>
    </xf>
    <xf numFmtId="0" fontId="28" fillId="3" borderId="12" xfId="0" applyFont="1" applyFill="1" applyBorder="1" applyAlignment="1">
      <alignment horizontal="center" vertical="center" shrinkToFit="1"/>
    </xf>
    <xf numFmtId="0" fontId="4" fillId="0" borderId="0" xfId="0" applyFont="1" applyFill="1" applyAlignment="1">
      <alignment horizontal="center" vertical="center"/>
    </xf>
    <xf numFmtId="0" fontId="36" fillId="0" borderId="0" xfId="0" applyFont="1" applyAlignment="1">
      <alignment horizontal="center" vertical="center"/>
    </xf>
    <xf numFmtId="0" fontId="36" fillId="0" borderId="0" xfId="0" applyFont="1">
      <alignment vertical="center"/>
    </xf>
    <xf numFmtId="0" fontId="13" fillId="0" borderId="0" xfId="0" applyFont="1">
      <alignment vertical="center"/>
    </xf>
    <xf numFmtId="0" fontId="37" fillId="0" borderId="0" xfId="0" applyFont="1" applyAlignment="1">
      <alignment horizontal="center" vertical="center"/>
    </xf>
    <xf numFmtId="0" fontId="37" fillId="0" borderId="0" xfId="0" applyFont="1">
      <alignment vertical="center"/>
    </xf>
    <xf numFmtId="178" fontId="37" fillId="0" borderId="0" xfId="0" applyNumberFormat="1" applyFont="1">
      <alignment vertical="center"/>
    </xf>
    <xf numFmtId="0" fontId="2" fillId="0" borderId="0" xfId="0" applyFont="1" applyFill="1" applyAlignment="1">
      <alignment vertical="center"/>
    </xf>
    <xf numFmtId="0" fontId="0" fillId="0" borderId="0" xfId="0" applyFill="1" applyAlignment="1">
      <alignment vertical="center"/>
    </xf>
    <xf numFmtId="0" fontId="40" fillId="0" borderId="19" xfId="0" applyFont="1" applyFill="1" applyBorder="1" applyAlignment="1">
      <alignment horizontal="center" shrinkToFit="1"/>
    </xf>
    <xf numFmtId="0" fontId="40" fillId="0" borderId="18" xfId="0" applyFont="1" applyFill="1" applyBorder="1" applyAlignment="1">
      <alignment horizontal="center" shrinkToFit="1"/>
    </xf>
    <xf numFmtId="0" fontId="40" fillId="0" borderId="20" xfId="0" applyFont="1" applyFill="1" applyBorder="1" applyAlignment="1">
      <alignment horizontal="center" shrinkToFit="1"/>
    </xf>
    <xf numFmtId="0" fontId="40" fillId="0" borderId="16" xfId="0" applyFont="1" applyFill="1" applyBorder="1" applyAlignment="1">
      <alignment horizontal="center" shrinkToFit="1"/>
    </xf>
    <xf numFmtId="0" fontId="40" fillId="0" borderId="21" xfId="0" applyFont="1" applyFill="1" applyBorder="1" applyAlignment="1">
      <alignment horizontal="center" shrinkToFit="1"/>
    </xf>
    <xf numFmtId="0" fontId="40" fillId="0" borderId="10" xfId="0" applyFont="1" applyFill="1" applyBorder="1" applyAlignment="1">
      <alignment horizontal="center" shrinkToFit="1"/>
    </xf>
    <xf numFmtId="0" fontId="40" fillId="0" borderId="13" xfId="0" applyFont="1" applyFill="1" applyBorder="1" applyAlignment="1">
      <alignment horizontal="center" shrinkToFit="1"/>
    </xf>
    <xf numFmtId="0" fontId="40" fillId="0" borderId="14" xfId="0" applyFont="1" applyFill="1" applyBorder="1" applyAlignment="1">
      <alignment horizontal="center" shrinkToFit="1"/>
    </xf>
    <xf numFmtId="0" fontId="21" fillId="0" borderId="5" xfId="0" applyFont="1" applyFill="1" applyBorder="1" applyAlignment="1">
      <alignment horizontal="center" shrinkToFit="1"/>
    </xf>
    <xf numFmtId="0" fontId="48" fillId="0" borderId="4" xfId="0" applyFont="1" applyFill="1" applyBorder="1" applyAlignment="1">
      <alignment horizontal="center" vertical="top" shrinkToFit="1"/>
    </xf>
    <xf numFmtId="0" fontId="21" fillId="0" borderId="9" xfId="0" applyFont="1" applyFill="1" applyBorder="1" applyAlignment="1">
      <alignment horizontal="center" shrinkToFit="1"/>
    </xf>
    <xf numFmtId="0" fontId="21" fillId="0" borderId="1" xfId="0" applyFont="1" applyFill="1" applyBorder="1" applyAlignment="1">
      <alignment horizontal="center" shrinkToFit="1"/>
    </xf>
    <xf numFmtId="0" fontId="48" fillId="0" borderId="3" xfId="0" applyFont="1" applyFill="1" applyBorder="1" applyAlignment="1">
      <alignment horizontal="center" shrinkToFit="1"/>
    </xf>
    <xf numFmtId="0" fontId="21" fillId="0" borderId="0" xfId="0" applyFont="1" applyFill="1" applyBorder="1" applyAlignment="1">
      <alignment horizontal="center" shrinkToFit="1"/>
    </xf>
    <xf numFmtId="0" fontId="48" fillId="0" borderId="11" xfId="0" applyFont="1" applyFill="1" applyBorder="1" applyAlignment="1">
      <alignment horizontal="center" shrinkToFit="1"/>
    </xf>
    <xf numFmtId="0" fontId="48" fillId="0" borderId="2" xfId="0" applyFont="1" applyFill="1" applyBorder="1" applyAlignment="1">
      <alignment horizontal="center" shrinkToFit="1"/>
    </xf>
    <xf numFmtId="0" fontId="47" fillId="0" borderId="14" xfId="0" applyFont="1" applyFill="1" applyBorder="1" applyAlignment="1">
      <alignment horizontal="center" shrinkToFit="1"/>
    </xf>
    <xf numFmtId="0" fontId="21" fillId="0" borderId="3" xfId="0" applyFont="1" applyFill="1" applyBorder="1" applyAlignment="1">
      <alignment horizontal="center" shrinkToFit="1"/>
    </xf>
    <xf numFmtId="0" fontId="21" fillId="0" borderId="11" xfId="0" applyFont="1" applyFill="1" applyBorder="1" applyAlignment="1">
      <alignment horizontal="center" shrinkToFit="1"/>
    </xf>
    <xf numFmtId="0" fontId="48" fillId="0" borderId="3" xfId="0" applyFont="1" applyFill="1" applyBorder="1" applyAlignment="1">
      <alignment horizontal="left"/>
    </xf>
    <xf numFmtId="0" fontId="48" fillId="0" borderId="5" xfId="0" applyFont="1" applyFill="1" applyBorder="1" applyAlignment="1">
      <alignment horizontal="left"/>
    </xf>
    <xf numFmtId="0" fontId="48" fillId="0" borderId="4" xfId="0" applyFont="1" applyFill="1" applyBorder="1" applyAlignment="1">
      <alignment horizontal="left"/>
    </xf>
    <xf numFmtId="0" fontId="48" fillId="0" borderId="11" xfId="0" applyFont="1" applyFill="1" applyBorder="1" applyAlignment="1">
      <alignment horizontal="left"/>
    </xf>
    <xf numFmtId="0" fontId="48" fillId="0" borderId="0" xfId="0" applyFont="1" applyFill="1" applyBorder="1" applyAlignment="1">
      <alignment horizontal="left"/>
    </xf>
    <xf numFmtId="0" fontId="48" fillId="0" borderId="6" xfId="0" applyFont="1" applyFill="1" applyBorder="1" applyAlignment="1">
      <alignment horizontal="left"/>
    </xf>
    <xf numFmtId="0" fontId="48" fillId="0" borderId="9" xfId="0" applyFont="1" applyFill="1" applyBorder="1" applyAlignment="1">
      <alignment horizontal="left"/>
    </xf>
    <xf numFmtId="0" fontId="48" fillId="0" borderId="1" xfId="0" applyFont="1" applyFill="1" applyBorder="1" applyAlignment="1">
      <alignment horizontal="left"/>
    </xf>
    <xf numFmtId="0" fontId="48" fillId="0" borderId="8" xfId="0" applyFont="1" applyFill="1" applyBorder="1" applyAlignment="1">
      <alignment horizontal="left"/>
    </xf>
    <xf numFmtId="0" fontId="21" fillId="0" borderId="8" xfId="0" applyFont="1" applyFill="1" applyBorder="1" applyAlignment="1">
      <alignment horizontal="center" shrinkToFit="1"/>
    </xf>
    <xf numFmtId="0" fontId="49" fillId="0" borderId="0" xfId="0" applyFont="1" applyFill="1">
      <alignment vertical="center"/>
    </xf>
    <xf numFmtId="0" fontId="0" fillId="0" borderId="0" xfId="0" applyFont="1" applyFill="1" applyAlignment="1">
      <alignment horizontal="distributed" vertical="center"/>
    </xf>
    <xf numFmtId="0" fontId="39" fillId="0" borderId="0" xfId="0" applyFont="1" applyFill="1" applyAlignment="1">
      <alignment horizontal="distributed" vertical="center"/>
    </xf>
    <xf numFmtId="0" fontId="39" fillId="0" borderId="1" xfId="0" applyFont="1" applyFill="1" applyBorder="1" applyAlignment="1">
      <alignment horizontal="distributed" vertical="center"/>
    </xf>
    <xf numFmtId="0" fontId="0" fillId="0" borderId="1" xfId="0" applyFill="1" applyBorder="1">
      <alignment vertical="center"/>
    </xf>
    <xf numFmtId="0" fontId="48" fillId="0" borderId="5" xfId="0" applyFont="1" applyFill="1" applyBorder="1" applyAlignment="1">
      <alignment vertical="top" wrapText="1" shrinkToFit="1"/>
    </xf>
    <xf numFmtId="0" fontId="48" fillId="0" borderId="5" xfId="0" applyFont="1" applyFill="1" applyBorder="1" applyAlignment="1">
      <alignment vertical="top" shrinkToFit="1"/>
    </xf>
    <xf numFmtId="176" fontId="22" fillId="0" borderId="5" xfId="0" applyNumberFormat="1" applyFont="1" applyFill="1" applyBorder="1" applyAlignment="1">
      <alignment vertical="center" shrinkToFit="1"/>
    </xf>
    <xf numFmtId="0" fontId="40" fillId="0" borderId="9" xfId="0" applyFont="1" applyFill="1" applyBorder="1" applyAlignment="1">
      <alignment horizontal="center" shrinkToFit="1"/>
    </xf>
    <xf numFmtId="0" fontId="40" fillId="0" borderId="1" xfId="0" applyFont="1" applyFill="1" applyBorder="1" applyAlignment="1">
      <alignment horizontal="center" shrinkToFit="1"/>
    </xf>
    <xf numFmtId="0" fontId="40" fillId="0" borderId="8" xfId="0" applyFont="1" applyFill="1" applyBorder="1" applyAlignment="1">
      <alignment horizontal="center" shrinkToFit="1"/>
    </xf>
    <xf numFmtId="0" fontId="40" fillId="0" borderId="5" xfId="0" applyFont="1" applyFill="1" applyBorder="1" applyAlignment="1">
      <alignment horizontal="center" shrinkToFit="1"/>
    </xf>
    <xf numFmtId="0" fontId="40" fillId="0" borderId="61" xfId="0" applyFont="1" applyFill="1" applyBorder="1" applyAlignment="1">
      <alignment horizontal="center" shrinkToFit="1"/>
    </xf>
    <xf numFmtId="178" fontId="51" fillId="0" borderId="0" xfId="0" applyNumberFormat="1" applyFont="1">
      <alignment vertical="center"/>
    </xf>
    <xf numFmtId="0" fontId="51" fillId="0" borderId="0" xfId="0" applyFont="1">
      <alignment vertical="center"/>
    </xf>
    <xf numFmtId="0" fontId="52" fillId="0" borderId="0" xfId="0" applyFont="1">
      <alignment vertical="center"/>
    </xf>
    <xf numFmtId="0" fontId="53" fillId="0" borderId="0" xfId="2" applyFont="1">
      <alignment vertical="center"/>
    </xf>
    <xf numFmtId="0" fontId="54" fillId="0" borderId="0" xfId="2" applyFont="1">
      <alignment vertical="center"/>
    </xf>
    <xf numFmtId="0" fontId="55" fillId="0" borderId="0" xfId="2" applyFont="1">
      <alignment vertical="center"/>
    </xf>
    <xf numFmtId="0" fontId="53" fillId="0" borderId="0" xfId="2" applyFont="1" applyAlignment="1">
      <alignment horizontal="right" vertical="center"/>
    </xf>
    <xf numFmtId="0" fontId="56" fillId="0" borderId="0" xfId="2" applyFont="1">
      <alignment vertical="center"/>
    </xf>
    <xf numFmtId="0" fontId="53" fillId="0" borderId="3" xfId="2" applyFont="1" applyBorder="1">
      <alignment vertical="center"/>
    </xf>
    <xf numFmtId="0" fontId="53" fillId="0" borderId="5" xfId="2" applyFont="1" applyBorder="1">
      <alignment vertical="center"/>
    </xf>
    <xf numFmtId="0" fontId="53" fillId="0" borderId="4" xfId="2" applyFont="1" applyBorder="1">
      <alignment vertical="center"/>
    </xf>
    <xf numFmtId="0" fontId="53" fillId="0" borderId="11" xfId="2" applyFont="1" applyBorder="1">
      <alignment vertical="center"/>
    </xf>
    <xf numFmtId="0" fontId="56" fillId="0" borderId="0" xfId="2" applyFont="1" applyBorder="1">
      <alignment vertical="center"/>
    </xf>
    <xf numFmtId="0" fontId="53" fillId="0" borderId="0" xfId="2" applyFont="1" applyBorder="1">
      <alignment vertical="center"/>
    </xf>
    <xf numFmtId="0" fontId="53" fillId="0" borderId="6" xfId="2" applyFont="1" applyBorder="1">
      <alignment vertical="center"/>
    </xf>
    <xf numFmtId="0" fontId="57" fillId="0" borderId="0" xfId="2" applyFont="1">
      <alignment vertical="center"/>
    </xf>
    <xf numFmtId="0" fontId="57" fillId="4" borderId="14" xfId="2" applyFont="1" applyFill="1" applyBorder="1">
      <alignment vertical="center"/>
    </xf>
    <xf numFmtId="0" fontId="53" fillId="4" borderId="28" xfId="2" applyFont="1" applyFill="1" applyBorder="1">
      <alignment vertical="center"/>
    </xf>
    <xf numFmtId="0" fontId="53" fillId="0" borderId="9" xfId="2" applyFont="1" applyBorder="1">
      <alignment vertical="center"/>
    </xf>
    <xf numFmtId="0" fontId="53" fillId="0" borderId="1" xfId="2" applyFont="1" applyBorder="1">
      <alignment vertical="center"/>
    </xf>
    <xf numFmtId="0" fontId="53" fillId="0" borderId="8" xfId="2" applyFont="1" applyBorder="1">
      <alignment vertical="center"/>
    </xf>
    <xf numFmtId="0" fontId="53" fillId="0" borderId="0" xfId="2" applyFont="1" applyAlignment="1">
      <alignment horizontal="left" vertical="center" wrapText="1"/>
    </xf>
    <xf numFmtId="0" fontId="53" fillId="0" borderId="0" xfId="2" applyFont="1" applyAlignment="1">
      <alignment horizontal="center" vertical="center"/>
    </xf>
    <xf numFmtId="0" fontId="53" fillId="0" borderId="0" xfId="2" quotePrefix="1" applyFont="1" applyAlignment="1">
      <alignment horizontal="center" vertical="center"/>
    </xf>
    <xf numFmtId="0" fontId="53" fillId="0" borderId="0" xfId="2" quotePrefix="1" applyFont="1">
      <alignment vertical="center"/>
    </xf>
    <xf numFmtId="0" fontId="53" fillId="0" borderId="0" xfId="2" applyFont="1" applyAlignment="1">
      <alignment horizontal="left" vertical="center"/>
    </xf>
    <xf numFmtId="0" fontId="53" fillId="0" borderId="0" xfId="2" applyFont="1" applyAlignment="1">
      <alignment vertical="center"/>
    </xf>
    <xf numFmtId="0" fontId="1" fillId="0" borderId="6" xfId="2" applyBorder="1" applyAlignment="1">
      <alignment horizontal="right" vertical="center"/>
    </xf>
    <xf numFmtId="178" fontId="52" fillId="0" borderId="0" xfId="0" applyNumberFormat="1" applyFont="1">
      <alignment vertical="center"/>
    </xf>
    <xf numFmtId="49" fontId="0" fillId="0" borderId="63" xfId="0" applyNumberFormat="1" applyBorder="1">
      <alignment vertical="center"/>
    </xf>
    <xf numFmtId="0" fontId="53" fillId="0" borderId="64" xfId="2" applyFont="1" applyBorder="1">
      <alignment vertical="center"/>
    </xf>
    <xf numFmtId="0" fontId="0" fillId="0" borderId="63" xfId="0" applyBorder="1">
      <alignment vertical="center"/>
    </xf>
    <xf numFmtId="0" fontId="53" fillId="0" borderId="65" xfId="2" applyFont="1" applyBorder="1">
      <alignment vertical="center"/>
    </xf>
    <xf numFmtId="0" fontId="53" fillId="0" borderId="67" xfId="2" applyFont="1" applyBorder="1">
      <alignment vertical="center"/>
    </xf>
    <xf numFmtId="0" fontId="53" fillId="0" borderId="68" xfId="2" applyFont="1" applyBorder="1">
      <alignment vertical="center"/>
    </xf>
    <xf numFmtId="0" fontId="0" fillId="0" borderId="68" xfId="0" applyBorder="1">
      <alignment vertical="center"/>
    </xf>
    <xf numFmtId="0" fontId="53" fillId="0" borderId="69" xfId="2" applyFont="1" applyBorder="1">
      <alignment vertical="center"/>
    </xf>
    <xf numFmtId="0" fontId="59" fillId="0" borderId="0" xfId="0" applyFont="1" applyAlignment="1"/>
    <xf numFmtId="0" fontId="59" fillId="0" borderId="0" xfId="0" applyFont="1" applyAlignment="1">
      <alignment horizontal="center"/>
    </xf>
    <xf numFmtId="0" fontId="59" fillId="0" borderId="0" xfId="0" applyFont="1" applyAlignment="1">
      <alignment horizontal="left" wrapText="1"/>
    </xf>
    <xf numFmtId="0" fontId="50" fillId="0" borderId="0" xfId="0" applyFont="1" applyAlignment="1"/>
    <xf numFmtId="0" fontId="59" fillId="0" borderId="3" xfId="0" applyFont="1" applyBorder="1" applyAlignment="1"/>
    <xf numFmtId="0" fontId="59" fillId="0" borderId="5" xfId="0" applyFont="1" applyBorder="1" applyAlignment="1"/>
    <xf numFmtId="0" fontId="59" fillId="0" borderId="4" xfId="0" applyFont="1" applyBorder="1" applyAlignment="1"/>
    <xf numFmtId="0" fontId="59" fillId="0" borderId="1" xfId="0" applyFont="1" applyBorder="1" applyAlignment="1"/>
    <xf numFmtId="0" fontId="59" fillId="0" borderId="8" xfId="0" applyFont="1" applyBorder="1" applyAlignment="1"/>
    <xf numFmtId="0" fontId="59" fillId="0" borderId="9" xfId="0" applyFont="1" applyBorder="1" applyAlignment="1"/>
    <xf numFmtId="0" fontId="59" fillId="0" borderId="14" xfId="0" applyFont="1" applyBorder="1" applyAlignment="1"/>
    <xf numFmtId="0" fontId="59" fillId="0" borderId="17" xfId="0" applyFont="1" applyBorder="1" applyAlignment="1"/>
    <xf numFmtId="0" fontId="59" fillId="0" borderId="28" xfId="0" applyFont="1" applyBorder="1" applyAlignment="1"/>
    <xf numFmtId="0" fontId="59" fillId="0" borderId="3" xfId="0" applyFont="1" applyFill="1" applyBorder="1" applyAlignment="1"/>
    <xf numFmtId="0" fontId="59" fillId="0" borderId="5" xfId="0" applyFont="1" applyFill="1" applyBorder="1" applyAlignment="1"/>
    <xf numFmtId="0" fontId="59" fillId="0" borderId="9" xfId="0" applyFont="1" applyFill="1" applyBorder="1" applyAlignment="1"/>
    <xf numFmtId="0" fontId="59" fillId="0" borderId="1" xfId="0" applyFont="1" applyFill="1" applyBorder="1" applyAlignment="1"/>
    <xf numFmtId="0" fontId="60" fillId="0" borderId="0" xfId="0" applyFont="1" applyAlignment="1"/>
    <xf numFmtId="0" fontId="61" fillId="0" borderId="0" xfId="0" applyFont="1" applyAlignment="1"/>
    <xf numFmtId="0" fontId="61" fillId="0" borderId="3" xfId="0" applyFont="1" applyBorder="1" applyAlignment="1"/>
    <xf numFmtId="0" fontId="61" fillId="0" borderId="5" xfId="0" applyFont="1" applyBorder="1" applyAlignment="1"/>
    <xf numFmtId="0" fontId="61" fillId="0" borderId="1" xfId="0" applyFont="1" applyBorder="1" applyAlignment="1"/>
    <xf numFmtId="0" fontId="61" fillId="0" borderId="9" xfId="0" applyFont="1" applyBorder="1" applyAlignment="1"/>
    <xf numFmtId="0" fontId="59" fillId="4" borderId="14" xfId="0" applyFont="1" applyFill="1" applyBorder="1" applyAlignment="1"/>
    <xf numFmtId="0" fontId="59" fillId="4" borderId="17" xfId="0" applyFont="1" applyFill="1" applyBorder="1" applyAlignment="1"/>
    <xf numFmtId="0" fontId="59" fillId="4" borderId="28" xfId="0" applyFont="1" applyFill="1" applyBorder="1" applyAlignment="1"/>
    <xf numFmtId="0" fontId="59" fillId="0" borderId="0" xfId="0" applyFont="1" applyFill="1" applyAlignment="1"/>
    <xf numFmtId="0" fontId="62" fillId="0" borderId="0" xfId="2" applyFont="1">
      <alignment vertical="center"/>
    </xf>
    <xf numFmtId="0" fontId="59" fillId="0" borderId="0" xfId="0" applyFont="1" applyAlignment="1">
      <alignment horizontal="center" vertical="center"/>
    </xf>
    <xf numFmtId="0" fontId="59" fillId="0" borderId="0" xfId="0" applyFont="1" applyFill="1" applyBorder="1" applyAlignment="1">
      <alignment wrapText="1"/>
    </xf>
    <xf numFmtId="0" fontId="61" fillId="0" borderId="14" xfId="0" applyFont="1" applyBorder="1" applyAlignment="1"/>
    <xf numFmtId="0" fontId="61" fillId="0" borderId="17" xfId="0" applyFont="1" applyBorder="1" applyAlignment="1"/>
    <xf numFmtId="0" fontId="61" fillId="0" borderId="28" xfId="0" applyFont="1" applyBorder="1" applyAlignment="1"/>
    <xf numFmtId="0" fontId="59" fillId="0" borderId="17" xfId="0" applyFont="1" applyBorder="1" applyAlignment="1">
      <alignment vertical="center"/>
    </xf>
    <xf numFmtId="0" fontId="63" fillId="0" borderId="0" xfId="0" applyFont="1">
      <alignment vertical="center"/>
    </xf>
    <xf numFmtId="0" fontId="24" fillId="0" borderId="0" xfId="0" applyFont="1">
      <alignment vertical="center"/>
    </xf>
    <xf numFmtId="55" fontId="24" fillId="0" borderId="0" xfId="0" quotePrefix="1" applyNumberFormat="1" applyFont="1">
      <alignment vertical="center"/>
    </xf>
    <xf numFmtId="0" fontId="64" fillId="0" borderId="3" xfId="0" applyFont="1" applyBorder="1">
      <alignment vertical="center"/>
    </xf>
    <xf numFmtId="0" fontId="64" fillId="0" borderId="5" xfId="0" applyFont="1" applyBorder="1">
      <alignment vertical="center"/>
    </xf>
    <xf numFmtId="0" fontId="64" fillId="0" borderId="4" xfId="0" applyFont="1" applyBorder="1">
      <alignment vertical="center"/>
    </xf>
    <xf numFmtId="0" fontId="64" fillId="0" borderId="11" xfId="0" applyFont="1" applyBorder="1">
      <alignment vertical="center"/>
    </xf>
    <xf numFmtId="0" fontId="64" fillId="0" borderId="0" xfId="0" applyFont="1" applyBorder="1">
      <alignment vertical="center"/>
    </xf>
    <xf numFmtId="0" fontId="64" fillId="0" borderId="6" xfId="0" applyFont="1" applyBorder="1">
      <alignment vertical="center"/>
    </xf>
    <xf numFmtId="0" fontId="64" fillId="0" borderId="9" xfId="0" applyFont="1" applyBorder="1">
      <alignment vertical="center"/>
    </xf>
    <xf numFmtId="0" fontId="64" fillId="0" borderId="1" xfId="0" applyFont="1" applyBorder="1">
      <alignment vertical="center"/>
    </xf>
    <xf numFmtId="0" fontId="64" fillId="0" borderId="8" xfId="0" applyFont="1" applyBorder="1">
      <alignment vertical="center"/>
    </xf>
    <xf numFmtId="0" fontId="24" fillId="4" borderId="3" xfId="0" applyFont="1" applyFill="1" applyBorder="1">
      <alignment vertical="center"/>
    </xf>
    <xf numFmtId="0" fontId="24" fillId="4" borderId="5" xfId="0" applyFont="1" applyFill="1" applyBorder="1">
      <alignment vertical="center"/>
    </xf>
    <xf numFmtId="0" fontId="24" fillId="4" borderId="4" xfId="0" applyFont="1" applyFill="1" applyBorder="1">
      <alignment vertical="center"/>
    </xf>
    <xf numFmtId="0" fontId="24" fillId="4" borderId="11" xfId="0" applyFont="1" applyFill="1" applyBorder="1">
      <alignment vertical="center"/>
    </xf>
    <xf numFmtId="0" fontId="24" fillId="4" borderId="0" xfId="0" applyFont="1" applyFill="1" applyBorder="1">
      <alignment vertical="center"/>
    </xf>
    <xf numFmtId="0" fontId="24" fillId="4" borderId="6" xfId="0" applyFont="1" applyFill="1" applyBorder="1">
      <alignment vertical="center"/>
    </xf>
    <xf numFmtId="0" fontId="24" fillId="4" borderId="9" xfId="0" applyFont="1" applyFill="1" applyBorder="1">
      <alignment vertical="center"/>
    </xf>
    <xf numFmtId="0" fontId="24" fillId="4" borderId="1" xfId="0" applyFont="1" applyFill="1" applyBorder="1">
      <alignment vertical="center"/>
    </xf>
    <xf numFmtId="0" fontId="24" fillId="4" borderId="8" xfId="0" applyFont="1" applyFill="1" applyBorder="1">
      <alignment vertical="center"/>
    </xf>
    <xf numFmtId="56" fontId="24" fillId="0" borderId="0" xfId="0" applyNumberFormat="1" applyFont="1">
      <alignment vertical="center"/>
    </xf>
    <xf numFmtId="0" fontId="34" fillId="0" borderId="0" xfId="3" applyAlignment="1">
      <alignment vertical="center"/>
    </xf>
    <xf numFmtId="0" fontId="34" fillId="0" borderId="0" xfId="3" applyAlignment="1">
      <alignment horizontal="right" vertical="center"/>
    </xf>
    <xf numFmtId="0" fontId="34" fillId="0" borderId="1" xfId="3" applyFill="1" applyBorder="1" applyAlignment="1">
      <alignment horizontal="center" vertical="center"/>
    </xf>
    <xf numFmtId="0" fontId="34" fillId="0" borderId="3" xfId="3" applyBorder="1" applyAlignment="1">
      <alignment vertical="center"/>
    </xf>
    <xf numFmtId="0" fontId="34" fillId="0" borderId="5" xfId="3" applyBorder="1" applyAlignment="1">
      <alignment vertical="center"/>
    </xf>
    <xf numFmtId="0" fontId="34" fillId="0" borderId="4" xfId="3" applyBorder="1" applyAlignment="1">
      <alignment vertical="center"/>
    </xf>
    <xf numFmtId="0" fontId="34" fillId="0" borderId="11" xfId="3" applyBorder="1" applyAlignment="1">
      <alignment vertical="center"/>
    </xf>
    <xf numFmtId="0" fontId="34" fillId="0" borderId="0" xfId="3" applyBorder="1" applyAlignment="1">
      <alignment vertical="center"/>
    </xf>
    <xf numFmtId="0" fontId="34" fillId="0" borderId="6" xfId="3" applyBorder="1" applyAlignment="1">
      <alignment vertical="center"/>
    </xf>
    <xf numFmtId="0" fontId="34" fillId="0" borderId="9" xfId="3" applyBorder="1" applyAlignment="1">
      <alignment vertical="center"/>
    </xf>
    <xf numFmtId="0" fontId="34" fillId="0" borderId="1" xfId="3" applyBorder="1" applyAlignment="1">
      <alignment vertical="center"/>
    </xf>
    <xf numFmtId="0" fontId="34" fillId="0" borderId="8" xfId="3" applyBorder="1" applyAlignment="1">
      <alignment vertical="center"/>
    </xf>
    <xf numFmtId="0" fontId="34" fillId="0" borderId="0" xfId="3" applyAlignment="1">
      <alignment horizontal="center" vertical="center"/>
    </xf>
    <xf numFmtId="0" fontId="34" fillId="0" borderId="0" xfId="3" applyFill="1" applyAlignment="1">
      <alignment vertical="center"/>
    </xf>
    <xf numFmtId="0" fontId="34" fillId="0" borderId="0" xfId="3" applyFill="1" applyAlignment="1">
      <alignment horizontal="center" vertical="center"/>
    </xf>
    <xf numFmtId="0" fontId="34" fillId="0" borderId="0" xfId="3" applyAlignment="1">
      <alignment vertical="top"/>
    </xf>
    <xf numFmtId="0" fontId="34" fillId="0" borderId="0" xfId="3" quotePrefix="1" applyAlignment="1">
      <alignment vertical="top"/>
    </xf>
    <xf numFmtId="0" fontId="34" fillId="7" borderId="0" xfId="3" applyFill="1" applyAlignment="1" applyProtection="1">
      <alignment vertical="center" shrinkToFit="1"/>
      <protection locked="0"/>
    </xf>
    <xf numFmtId="0" fontId="34" fillId="0" borderId="0" xfId="3" applyFill="1" applyAlignment="1">
      <alignment vertical="center" shrinkToFit="1"/>
    </xf>
    <xf numFmtId="57" fontId="35" fillId="0" borderId="0" xfId="0" applyNumberFormat="1" applyFont="1" applyAlignment="1">
      <alignment horizontal="left"/>
    </xf>
    <xf numFmtId="0" fontId="53" fillId="0" borderId="0" xfId="2" applyFont="1" applyAlignment="1">
      <alignment horizontal="left" vertical="center" wrapText="1"/>
    </xf>
    <xf numFmtId="0" fontId="68" fillId="0" borderId="0" xfId="2" applyFont="1">
      <alignment vertical="center"/>
    </xf>
    <xf numFmtId="0" fontId="58" fillId="0" borderId="0" xfId="2" applyFont="1">
      <alignment vertical="center"/>
    </xf>
    <xf numFmtId="0" fontId="58" fillId="0" borderId="0" xfId="2" quotePrefix="1" applyFont="1" applyAlignment="1">
      <alignment horizontal="center" vertical="center"/>
    </xf>
    <xf numFmtId="0" fontId="70" fillId="0" borderId="0" xfId="2" applyFont="1">
      <alignment vertical="center"/>
    </xf>
    <xf numFmtId="179" fontId="0" fillId="0" borderId="87" xfId="0" applyNumberFormat="1" applyBorder="1">
      <alignment vertical="center"/>
    </xf>
    <xf numFmtId="0" fontId="0" fillId="0" borderId="88" xfId="0" applyBorder="1">
      <alignment vertical="center"/>
    </xf>
    <xf numFmtId="0" fontId="53" fillId="0" borderId="89" xfId="2" applyFont="1" applyBorder="1">
      <alignment vertical="center"/>
    </xf>
    <xf numFmtId="0" fontId="0" fillId="0" borderId="87" xfId="0" applyBorder="1">
      <alignment vertical="center"/>
    </xf>
    <xf numFmtId="0" fontId="0" fillId="0" borderId="89" xfId="0" applyBorder="1">
      <alignment vertical="center"/>
    </xf>
    <xf numFmtId="0" fontId="53" fillId="0" borderId="90" xfId="2" applyFont="1" applyBorder="1">
      <alignment vertical="center"/>
    </xf>
    <xf numFmtId="0" fontId="0" fillId="0" borderId="90" xfId="0" applyBorder="1">
      <alignment vertical="center"/>
    </xf>
    <xf numFmtId="0" fontId="0" fillId="0" borderId="69" xfId="0" applyBorder="1">
      <alignment vertical="center"/>
    </xf>
    <xf numFmtId="0" fontId="0" fillId="0" borderId="87" xfId="0" applyBorder="1" applyAlignment="1">
      <alignment horizontal="right" vertical="center"/>
    </xf>
    <xf numFmtId="56" fontId="0" fillId="0" borderId="27" xfId="0" applyNumberFormat="1" applyBorder="1">
      <alignment vertical="center"/>
    </xf>
    <xf numFmtId="49" fontId="0" fillId="0" borderId="27" xfId="0" applyNumberFormat="1" applyBorder="1">
      <alignment vertical="center"/>
    </xf>
    <xf numFmtId="0" fontId="0" fillId="0" borderId="11" xfId="0" applyBorder="1">
      <alignment vertical="center"/>
    </xf>
    <xf numFmtId="0" fontId="0" fillId="0" borderId="11" xfId="0" applyFill="1" applyBorder="1">
      <alignment vertical="center"/>
    </xf>
    <xf numFmtId="0" fontId="0" fillId="0" borderId="66" xfId="0" applyBorder="1">
      <alignment vertical="center"/>
    </xf>
    <xf numFmtId="0" fontId="0" fillId="0" borderId="67" xfId="0" applyBorder="1">
      <alignment vertical="center"/>
    </xf>
    <xf numFmtId="0" fontId="71" fillId="0" borderId="0" xfId="4" applyFont="1">
      <alignment vertical="center"/>
    </xf>
    <xf numFmtId="0" fontId="71" fillId="0" borderId="0" xfId="4" applyFont="1" applyBorder="1" applyAlignment="1">
      <alignment vertical="top"/>
    </xf>
    <xf numFmtId="0" fontId="73" fillId="0" borderId="0" xfId="4" applyFont="1" applyBorder="1" applyAlignment="1">
      <alignment horizontal="center" vertical="top"/>
    </xf>
    <xf numFmtId="0" fontId="73" fillId="0" borderId="0" xfId="4" applyFont="1" applyBorder="1" applyAlignment="1">
      <alignment vertical="top" wrapText="1"/>
    </xf>
    <xf numFmtId="0" fontId="71" fillId="0" borderId="0" xfId="4" applyFont="1" applyAlignment="1">
      <alignment vertical="center"/>
    </xf>
    <xf numFmtId="0" fontId="73" fillId="0" borderId="98" xfId="4" applyFont="1" applyBorder="1" applyAlignment="1">
      <alignment horizontal="center" vertical="top" wrapText="1"/>
    </xf>
    <xf numFmtId="0" fontId="73" fillId="0" borderId="99" xfId="4" applyFont="1" applyBorder="1" applyAlignment="1">
      <alignment horizontal="center" vertical="top" wrapText="1"/>
    </xf>
    <xf numFmtId="0" fontId="73" fillId="0" borderId="100" xfId="4" applyFont="1" applyBorder="1" applyAlignment="1">
      <alignment horizontal="center" vertical="top" wrapText="1"/>
    </xf>
    <xf numFmtId="0" fontId="71" fillId="0" borderId="0" xfId="4" applyFont="1" applyBorder="1" applyAlignment="1">
      <alignment vertical="top" wrapText="1"/>
    </xf>
    <xf numFmtId="0" fontId="74" fillId="0" borderId="0" xfId="4" applyFont="1" applyBorder="1" applyAlignment="1">
      <alignment horizontal="center" vertical="center"/>
    </xf>
    <xf numFmtId="0" fontId="71" fillId="0" borderId="0" xfId="4" applyFont="1" applyBorder="1" applyAlignment="1">
      <alignment vertical="center"/>
    </xf>
    <xf numFmtId="0" fontId="71" fillId="0" borderId="0" xfId="4" applyFont="1" applyBorder="1" applyAlignment="1">
      <alignment horizontal="center" vertical="center"/>
    </xf>
    <xf numFmtId="0" fontId="71" fillId="0" borderId="0" xfId="4" applyFont="1" applyAlignment="1">
      <alignment horizontal="right" vertical="center"/>
    </xf>
    <xf numFmtId="0" fontId="73" fillId="0" borderId="0" xfId="4" applyFont="1" applyBorder="1" applyAlignment="1">
      <alignment horizontal="center" vertical="top" wrapText="1"/>
    </xf>
    <xf numFmtId="0" fontId="71" fillId="0" borderId="0" xfId="4" applyFont="1" applyBorder="1">
      <alignment vertical="center"/>
    </xf>
    <xf numFmtId="0" fontId="73" fillId="0" borderId="94" xfId="4" applyFont="1" applyBorder="1" applyAlignment="1">
      <alignment horizontal="center" vertical="top" wrapText="1"/>
    </xf>
    <xf numFmtId="0" fontId="71" fillId="0" borderId="0" xfId="4" applyFont="1" applyBorder="1" applyAlignment="1">
      <alignment horizontal="right" vertical="top"/>
    </xf>
    <xf numFmtId="0" fontId="73" fillId="0" borderId="104" xfId="4" applyFont="1" applyBorder="1" applyAlignment="1">
      <alignment horizontal="center" vertical="top" wrapText="1"/>
    </xf>
    <xf numFmtId="0" fontId="71" fillId="0" borderId="1" xfId="4" applyFont="1" applyBorder="1">
      <alignment vertical="center"/>
    </xf>
    <xf numFmtId="0" fontId="71" fillId="0" borderId="94" xfId="4" applyFont="1" applyBorder="1" applyAlignment="1">
      <alignment vertical="top" wrapText="1"/>
    </xf>
    <xf numFmtId="0" fontId="73" fillId="0" borderId="0" xfId="4" applyFont="1">
      <alignment vertical="center"/>
    </xf>
    <xf numFmtId="0" fontId="73" fillId="0" borderId="0" xfId="4" applyFont="1" applyAlignment="1">
      <alignment horizontal="center" vertical="center"/>
    </xf>
    <xf numFmtId="0" fontId="71" fillId="0" borderId="0" xfId="4" applyFont="1" applyAlignment="1">
      <alignment vertical="top" wrapText="1"/>
    </xf>
    <xf numFmtId="0" fontId="75" fillId="0" borderId="109" xfId="4" applyFont="1" applyBorder="1" applyAlignment="1">
      <alignment horizontal="center" vertical="top" wrapText="1"/>
    </xf>
    <xf numFmtId="0" fontId="75" fillId="0" borderId="116" xfId="4" applyFont="1" applyBorder="1" applyAlignment="1">
      <alignment horizontal="center" vertical="top" wrapText="1"/>
    </xf>
    <xf numFmtId="0" fontId="75" fillId="0" borderId="118" xfId="4" applyFont="1" applyBorder="1" applyAlignment="1">
      <alignment horizontal="center" vertical="top" wrapText="1"/>
    </xf>
    <xf numFmtId="0" fontId="75" fillId="0" borderId="112" xfId="4" applyFont="1" applyBorder="1" applyAlignment="1">
      <alignment horizontal="center" vertical="top" wrapText="1"/>
    </xf>
    <xf numFmtId="0" fontId="75" fillId="0" borderId="119" xfId="4" applyFont="1" applyBorder="1" applyAlignment="1">
      <alignment horizontal="center" vertical="top" wrapText="1"/>
    </xf>
    <xf numFmtId="0" fontId="75" fillId="0" borderId="121" xfId="4" applyFont="1" applyBorder="1" applyAlignment="1">
      <alignment horizontal="center" vertical="top" wrapText="1"/>
    </xf>
    <xf numFmtId="0" fontId="75" fillId="0" borderId="98" xfId="4" applyFont="1" applyBorder="1" applyAlignment="1">
      <alignment vertical="top" wrapText="1"/>
    </xf>
    <xf numFmtId="0" fontId="75" fillId="0" borderId="99" xfId="4" applyFont="1" applyBorder="1" applyAlignment="1">
      <alignment vertical="top" wrapText="1"/>
    </xf>
    <xf numFmtId="0" fontId="75" fillId="0" borderId="100" xfId="4" applyFont="1" applyBorder="1" applyAlignment="1">
      <alignment vertical="top" wrapText="1"/>
    </xf>
    <xf numFmtId="0" fontId="71" fillId="0" borderId="0" xfId="4" applyFont="1" applyAlignment="1">
      <alignment vertical="top"/>
    </xf>
    <xf numFmtId="0" fontId="73" fillId="0" borderId="122" xfId="4" applyFont="1" applyBorder="1" applyAlignment="1">
      <alignment horizontal="right" vertical="top"/>
    </xf>
    <xf numFmtId="0" fontId="73" fillId="0" borderId="123" xfId="4" applyFont="1" applyBorder="1" applyAlignment="1">
      <alignment horizontal="center" vertical="top"/>
    </xf>
    <xf numFmtId="0" fontId="73" fillId="0" borderId="124" xfId="4" applyFont="1" applyBorder="1" applyAlignment="1">
      <alignment horizontal="left" vertical="top"/>
    </xf>
    <xf numFmtId="0" fontId="73" fillId="0" borderId="125" xfId="4" applyFont="1" applyBorder="1" applyAlignment="1">
      <alignment vertical="top"/>
    </xf>
    <xf numFmtId="0" fontId="73" fillId="0" borderId="127" xfId="4" applyFont="1" applyBorder="1" applyAlignment="1">
      <alignment vertical="top" wrapText="1"/>
    </xf>
    <xf numFmtId="0" fontId="73" fillId="0" borderId="128" xfId="4" applyFont="1" applyBorder="1" applyAlignment="1">
      <alignment vertical="top" wrapText="1"/>
    </xf>
    <xf numFmtId="0" fontId="76" fillId="0" borderId="98" xfId="4" applyFont="1" applyBorder="1" applyAlignment="1">
      <alignment horizontal="center" vertical="center" wrapText="1"/>
    </xf>
    <xf numFmtId="0" fontId="76" fillId="0" borderId="99" xfId="4" applyFont="1" applyBorder="1" applyAlignment="1">
      <alignment horizontal="center" vertical="center" wrapText="1"/>
    </xf>
    <xf numFmtId="0" fontId="76" fillId="0" borderId="100" xfId="4" applyFont="1" applyBorder="1" applyAlignment="1">
      <alignment horizontal="center" vertical="center" wrapText="1"/>
    </xf>
    <xf numFmtId="0" fontId="76" fillId="0" borderId="104" xfId="4" applyFont="1" applyBorder="1" applyAlignment="1">
      <alignment horizontal="center" vertical="center" wrapText="1"/>
    </xf>
    <xf numFmtId="0" fontId="76" fillId="0" borderId="94" xfId="4" applyFont="1" applyBorder="1" applyAlignment="1">
      <alignment horizontal="center" vertical="center" wrapText="1"/>
    </xf>
    <xf numFmtId="0" fontId="76" fillId="0" borderId="1" xfId="4" applyFont="1" applyBorder="1">
      <alignment vertical="center"/>
    </xf>
    <xf numFmtId="0" fontId="43" fillId="0" borderId="98" xfId="4" applyFont="1" applyBorder="1" applyAlignment="1">
      <alignment horizontal="center" vertical="center" wrapText="1"/>
    </xf>
    <xf numFmtId="0" fontId="43" fillId="0" borderId="99" xfId="4" applyFont="1" applyBorder="1" applyAlignment="1">
      <alignment horizontal="center" vertical="center" wrapText="1"/>
    </xf>
    <xf numFmtId="0" fontId="43" fillId="0" borderId="100" xfId="4" applyFont="1" applyBorder="1" applyAlignment="1">
      <alignment horizontal="center" vertical="center" wrapText="1"/>
    </xf>
    <xf numFmtId="0" fontId="75" fillId="0" borderId="119" xfId="4" applyFont="1" applyBorder="1" applyAlignment="1">
      <alignment vertical="top" wrapText="1"/>
    </xf>
    <xf numFmtId="0" fontId="75" fillId="0" borderId="121" xfId="4" applyFont="1" applyBorder="1" applyAlignment="1">
      <alignment vertical="top" wrapText="1"/>
    </xf>
    <xf numFmtId="0" fontId="75" fillId="0" borderId="120" xfId="4" applyFont="1" applyBorder="1" applyAlignment="1">
      <alignment vertical="top" wrapText="1"/>
    </xf>
    <xf numFmtId="0" fontId="75" fillId="0" borderId="112" xfId="4" applyFont="1" applyBorder="1" applyAlignment="1">
      <alignment vertical="top" wrapText="1"/>
    </xf>
    <xf numFmtId="0" fontId="59" fillId="0" borderId="0" xfId="0" applyFont="1" applyAlignment="1">
      <alignment horizontal="left" wrapText="1"/>
    </xf>
    <xf numFmtId="0" fontId="60" fillId="0" borderId="0" xfId="0" applyFont="1" applyAlignment="1">
      <alignment horizontal="left" wrapText="1"/>
    </xf>
    <xf numFmtId="0" fontId="75" fillId="0" borderId="129" xfId="4" applyFont="1" applyBorder="1" applyAlignment="1">
      <alignment vertical="top" wrapText="1"/>
    </xf>
    <xf numFmtId="0" fontId="75" fillId="0" borderId="130" xfId="4" applyFont="1" applyBorder="1" applyAlignment="1">
      <alignment vertical="top" wrapText="1"/>
    </xf>
    <xf numFmtId="0" fontId="75" fillId="0" borderId="131" xfId="4" applyFont="1" applyBorder="1" applyAlignment="1">
      <alignment vertical="top" wrapText="1"/>
    </xf>
    <xf numFmtId="0" fontId="75" fillId="0" borderId="101" xfId="4" applyFont="1" applyBorder="1" applyAlignment="1">
      <alignment vertical="top" wrapText="1"/>
    </xf>
    <xf numFmtId="0" fontId="75" fillId="0" borderId="102" xfId="4" applyFont="1" applyBorder="1" applyAlignment="1">
      <alignment vertical="top" wrapText="1"/>
    </xf>
    <xf numFmtId="0" fontId="75" fillId="0" borderId="103" xfId="4" applyFont="1" applyBorder="1" applyAlignment="1">
      <alignment vertical="top" wrapText="1"/>
    </xf>
    <xf numFmtId="0" fontId="75" fillId="0" borderId="105" xfId="4" applyFont="1" applyBorder="1" applyAlignment="1">
      <alignment vertical="top" wrapText="1"/>
    </xf>
    <xf numFmtId="0" fontId="77" fillId="0" borderId="129" xfId="4" applyFont="1" applyBorder="1" applyAlignment="1">
      <alignment vertical="center"/>
    </xf>
    <xf numFmtId="0" fontId="77" fillId="0" borderId="106" xfId="4" applyFont="1" applyBorder="1" applyAlignment="1">
      <alignment vertical="center"/>
    </xf>
    <xf numFmtId="0" fontId="77" fillId="0" borderId="107" xfId="4" applyFont="1" applyBorder="1" applyAlignment="1">
      <alignment vertical="center"/>
    </xf>
    <xf numFmtId="0" fontId="77" fillId="0" borderId="108" xfId="4" applyFont="1" applyBorder="1" applyAlignment="1">
      <alignment vertical="center"/>
    </xf>
    <xf numFmtId="0" fontId="77" fillId="0" borderId="130" xfId="4" applyFont="1" applyBorder="1" applyAlignment="1">
      <alignment vertical="center"/>
    </xf>
    <xf numFmtId="0" fontId="77" fillId="0" borderId="105" xfId="4" applyFont="1" applyBorder="1" applyAlignment="1">
      <alignment vertical="center"/>
    </xf>
    <xf numFmtId="0" fontId="77" fillId="0" borderId="132" xfId="4" applyFont="1" applyBorder="1" applyAlignment="1">
      <alignment vertical="center"/>
    </xf>
    <xf numFmtId="0" fontId="43" fillId="0" borderId="1" xfId="4" applyFont="1" applyBorder="1">
      <alignment vertical="center"/>
    </xf>
    <xf numFmtId="0" fontId="77" fillId="0" borderId="102" xfId="4" applyFont="1" applyBorder="1" applyAlignment="1">
      <alignment vertical="center"/>
    </xf>
    <xf numFmtId="0" fontId="78" fillId="0" borderId="126" xfId="0" applyFont="1" applyFill="1" applyBorder="1">
      <alignment vertical="center"/>
    </xf>
    <xf numFmtId="176" fontId="22" fillId="0" borderId="20" xfId="0" applyNumberFormat="1" applyFont="1" applyFill="1" applyBorder="1" applyAlignment="1">
      <alignment vertical="center" shrinkToFit="1"/>
    </xf>
    <xf numFmtId="176" fontId="22" fillId="0" borderId="21" xfId="0" applyNumberFormat="1" applyFont="1" applyFill="1" applyBorder="1" applyAlignment="1">
      <alignment vertical="center" shrinkToFit="1"/>
    </xf>
    <xf numFmtId="0" fontId="26" fillId="0" borderId="10" xfId="0" applyFont="1" applyFill="1" applyBorder="1" applyAlignment="1">
      <alignment horizontal="left" wrapText="1"/>
    </xf>
    <xf numFmtId="0" fontId="20" fillId="0" borderId="10" xfId="0" applyFont="1" applyFill="1" applyBorder="1" applyAlignment="1">
      <alignment horizontal="left" wrapText="1"/>
    </xf>
    <xf numFmtId="58" fontId="6" fillId="0" borderId="0" xfId="0" applyNumberFormat="1" applyFont="1" applyFill="1" applyAlignment="1" applyProtection="1">
      <alignment horizontal="right" vertical="center"/>
      <protection locked="0"/>
    </xf>
    <xf numFmtId="0" fontId="28" fillId="3" borderId="2" xfId="0" applyFont="1" applyFill="1" applyBorder="1" applyAlignment="1">
      <alignment horizontal="center" vertical="center" shrinkToFit="1"/>
    </xf>
    <xf numFmtId="0" fontId="28" fillId="3" borderId="7" xfId="0" applyFont="1" applyFill="1" applyBorder="1" applyAlignment="1">
      <alignment horizontal="center" vertical="center" shrinkToFit="1"/>
    </xf>
    <xf numFmtId="0" fontId="28" fillId="3" borderId="9" xfId="0" applyFont="1" applyFill="1" applyBorder="1" applyAlignment="1">
      <alignment horizontal="center" vertical="center" shrinkToFit="1"/>
    </xf>
    <xf numFmtId="0" fontId="28" fillId="3" borderId="8" xfId="0" applyFont="1" applyFill="1" applyBorder="1" applyAlignment="1">
      <alignment horizontal="center" vertical="center" shrinkToFit="1"/>
    </xf>
    <xf numFmtId="0" fontId="28" fillId="3" borderId="11" xfId="0" applyFont="1" applyFill="1" applyBorder="1" applyAlignment="1">
      <alignment horizontal="center" vertical="center" shrinkToFit="1"/>
    </xf>
    <xf numFmtId="0" fontId="28" fillId="3" borderId="6" xfId="0" applyFont="1" applyFill="1" applyBorder="1" applyAlignment="1">
      <alignment horizontal="center" vertical="center" shrinkToFit="1"/>
    </xf>
    <xf numFmtId="0" fontId="28" fillId="3" borderId="0" xfId="0" applyFont="1" applyFill="1" applyBorder="1" applyAlignment="1">
      <alignment horizontal="center" vertical="center" shrinkToFit="1"/>
    </xf>
    <xf numFmtId="0" fontId="28" fillId="3" borderId="12" xfId="0" applyFont="1" applyFill="1" applyBorder="1" applyAlignment="1">
      <alignment horizontal="center" vertical="center" shrinkToFit="1"/>
    </xf>
    <xf numFmtId="0" fontId="28" fillId="3" borderId="3" xfId="0" applyFont="1" applyFill="1" applyBorder="1" applyAlignment="1">
      <alignment horizontal="center" vertical="center" shrinkToFit="1"/>
    </xf>
    <xf numFmtId="0" fontId="28" fillId="3" borderId="4" xfId="0" applyFont="1" applyFill="1" applyBorder="1" applyAlignment="1">
      <alignment horizontal="center" vertical="center" shrinkToFit="1"/>
    </xf>
    <xf numFmtId="0" fontId="28" fillId="3" borderId="5" xfId="0" applyFont="1" applyFill="1" applyBorder="1" applyAlignment="1">
      <alignment horizontal="center" vertical="center" shrinkToFit="1"/>
    </xf>
    <xf numFmtId="0" fontId="28" fillId="3" borderId="3" xfId="0" applyFont="1" applyFill="1" applyBorder="1" applyAlignment="1">
      <alignment horizontal="distributed" vertical="center" wrapText="1" indent="1"/>
    </xf>
    <xf numFmtId="0" fontId="28" fillId="3" borderId="5" xfId="0" applyFont="1" applyFill="1" applyBorder="1" applyAlignment="1">
      <alignment horizontal="distributed" vertical="center" wrapText="1" indent="1"/>
    </xf>
    <xf numFmtId="0" fontId="28" fillId="3" borderId="4" xfId="0" applyFont="1" applyFill="1" applyBorder="1" applyAlignment="1">
      <alignment horizontal="distributed" vertical="center" wrapText="1" indent="1"/>
    </xf>
    <xf numFmtId="0" fontId="28" fillId="3" borderId="9" xfId="0" applyFont="1" applyFill="1" applyBorder="1" applyAlignment="1">
      <alignment horizontal="distributed" vertical="center" wrapText="1" indent="1"/>
    </xf>
    <xf numFmtId="0" fontId="28" fillId="3" borderId="1" xfId="0" applyFont="1" applyFill="1" applyBorder="1" applyAlignment="1">
      <alignment horizontal="distributed" vertical="center" wrapText="1" indent="1"/>
    </xf>
    <xf numFmtId="0" fontId="28" fillId="3" borderId="8" xfId="0" applyFont="1" applyFill="1" applyBorder="1" applyAlignment="1">
      <alignment horizontal="distributed" vertical="center" wrapText="1" indent="1"/>
    </xf>
    <xf numFmtId="0" fontId="28" fillId="3" borderId="3" xfId="0" applyFont="1" applyFill="1" applyBorder="1" applyAlignment="1">
      <alignment horizontal="distributed" vertical="center" indent="7"/>
    </xf>
    <xf numFmtId="0" fontId="28" fillId="3" borderId="5" xfId="0" applyFont="1" applyFill="1" applyBorder="1" applyAlignment="1">
      <alignment horizontal="distributed" vertical="center" indent="7"/>
    </xf>
    <xf numFmtId="0" fontId="28" fillId="3" borderId="4" xfId="0" applyFont="1" applyFill="1" applyBorder="1" applyAlignment="1">
      <alignment horizontal="distributed" vertical="center" indent="7"/>
    </xf>
    <xf numFmtId="0" fontId="28" fillId="3" borderId="9" xfId="0" applyFont="1" applyFill="1" applyBorder="1" applyAlignment="1">
      <alignment horizontal="distributed" vertical="center" indent="7"/>
    </xf>
    <xf numFmtId="0" fontId="28" fillId="3" borderId="1" xfId="0" applyFont="1" applyFill="1" applyBorder="1" applyAlignment="1">
      <alignment horizontal="distributed" vertical="center" indent="7"/>
    </xf>
    <xf numFmtId="0" fontId="28" fillId="3" borderId="8" xfId="0" applyFont="1" applyFill="1" applyBorder="1" applyAlignment="1">
      <alignment horizontal="distributed" vertical="center" indent="7"/>
    </xf>
    <xf numFmtId="176" fontId="22" fillId="0" borderId="20" xfId="0" applyNumberFormat="1" applyFont="1" applyFill="1" applyBorder="1" applyAlignment="1">
      <alignment horizontal="right" vertical="center" shrinkToFit="1"/>
    </xf>
    <xf numFmtId="176" fontId="22" fillId="0" borderId="21" xfId="0" applyNumberFormat="1" applyFont="1" applyFill="1" applyBorder="1" applyAlignment="1">
      <alignment horizontal="right" vertical="center" shrinkToFit="1"/>
    </xf>
    <xf numFmtId="0" fontId="8" fillId="0" borderId="16" xfId="0" applyFont="1" applyFill="1" applyBorder="1" applyAlignment="1">
      <alignment horizontal="center" shrinkToFit="1"/>
    </xf>
    <xf numFmtId="0" fontId="8" fillId="0" borderId="13" xfId="0" applyFont="1" applyFill="1" applyBorder="1" applyAlignment="1">
      <alignment horizontal="center" shrinkToFit="1"/>
    </xf>
    <xf numFmtId="0" fontId="8" fillId="0" borderId="14" xfId="0" applyFont="1" applyFill="1" applyBorder="1" applyAlignment="1">
      <alignment horizontal="center" shrinkToFit="1"/>
    </xf>
    <xf numFmtId="0" fontId="8" fillId="0" borderId="10" xfId="0" applyFont="1" applyFill="1" applyBorder="1" applyAlignment="1">
      <alignment horizontal="center" shrinkToFit="1"/>
    </xf>
    <xf numFmtId="0" fontId="8" fillId="0" borderId="2" xfId="0" applyFont="1" applyFill="1" applyBorder="1" applyAlignment="1">
      <alignment horizontal="center" shrinkToFit="1"/>
    </xf>
    <xf numFmtId="0" fontId="8" fillId="0" borderId="7" xfId="0" applyNumberFormat="1" applyFont="1" applyFill="1" applyBorder="1" applyAlignment="1">
      <alignment horizontal="center" shrinkToFit="1"/>
    </xf>
    <xf numFmtId="0" fontId="8" fillId="0" borderId="2" xfId="0" applyNumberFormat="1" applyFont="1" applyFill="1" applyBorder="1" applyAlignment="1">
      <alignment horizontal="center" shrinkToFit="1"/>
    </xf>
    <xf numFmtId="0" fontId="4" fillId="0" borderId="3" xfId="0" applyFont="1" applyFill="1" applyBorder="1" applyAlignment="1">
      <alignment horizontal="center" vertical="center" shrinkToFit="1"/>
    </xf>
    <xf numFmtId="0" fontId="4" fillId="0" borderId="5"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4" fillId="0" borderId="9" xfId="0" applyFont="1" applyFill="1" applyBorder="1" applyAlignment="1">
      <alignment horizontal="center" vertical="center" shrinkToFit="1"/>
    </xf>
    <xf numFmtId="0" fontId="4" fillId="0" borderId="1" xfId="0" applyFont="1" applyFill="1" applyBorder="1" applyAlignment="1">
      <alignment horizontal="center" vertical="center" shrinkToFit="1"/>
    </xf>
    <xf numFmtId="0" fontId="4" fillId="0" borderId="8" xfId="0" applyFont="1" applyFill="1" applyBorder="1" applyAlignment="1">
      <alignment horizontal="center" vertical="center" shrinkToFit="1"/>
    </xf>
    <xf numFmtId="0" fontId="8" fillId="0" borderId="3" xfId="0" applyNumberFormat="1" applyFont="1" applyFill="1" applyBorder="1" applyAlignment="1">
      <alignment horizontal="center" shrinkToFit="1"/>
    </xf>
    <xf numFmtId="0" fontId="8" fillId="0" borderId="5" xfId="0" applyNumberFormat="1" applyFont="1" applyFill="1" applyBorder="1" applyAlignment="1">
      <alignment horizontal="center" shrinkToFit="1"/>
    </xf>
    <xf numFmtId="0" fontId="8" fillId="0" borderId="4" xfId="0" applyNumberFormat="1" applyFont="1" applyFill="1" applyBorder="1" applyAlignment="1">
      <alignment horizontal="center" shrinkToFit="1"/>
    </xf>
    <xf numFmtId="0" fontId="8" fillId="0" borderId="9" xfId="0" applyNumberFormat="1" applyFont="1" applyFill="1" applyBorder="1" applyAlignment="1">
      <alignment horizontal="center" shrinkToFit="1"/>
    </xf>
    <xf numFmtId="0" fontId="8" fillId="0" borderId="1" xfId="0" applyNumberFormat="1" applyFont="1" applyFill="1" applyBorder="1" applyAlignment="1">
      <alignment horizontal="center" shrinkToFit="1"/>
    </xf>
    <xf numFmtId="0" fontId="8" fillId="0" borderId="8" xfId="0" applyNumberFormat="1" applyFont="1" applyFill="1" applyBorder="1" applyAlignment="1">
      <alignment horizontal="center" shrinkToFit="1"/>
    </xf>
    <xf numFmtId="0" fontId="9" fillId="0" borderId="3" xfId="0" applyFont="1" applyFill="1" applyBorder="1" applyAlignment="1">
      <alignment horizontal="center" shrinkToFit="1"/>
    </xf>
    <xf numFmtId="0" fontId="9" fillId="0" borderId="5" xfId="0" applyFont="1" applyFill="1" applyBorder="1" applyAlignment="1">
      <alignment horizontal="center" shrinkToFit="1"/>
    </xf>
    <xf numFmtId="0" fontId="9" fillId="0" borderId="9" xfId="0" applyFont="1" applyFill="1" applyBorder="1" applyAlignment="1">
      <alignment horizontal="center" shrinkToFit="1"/>
    </xf>
    <xf numFmtId="0" fontId="9" fillId="0" borderId="1" xfId="0" applyFont="1" applyFill="1" applyBorder="1" applyAlignment="1">
      <alignment horizontal="center" shrinkToFit="1"/>
    </xf>
    <xf numFmtId="0" fontId="4" fillId="0" borderId="5" xfId="0" applyFont="1" applyFill="1" applyBorder="1" applyAlignment="1">
      <alignment shrinkToFit="1"/>
    </xf>
    <xf numFmtId="0" fontId="4" fillId="0" borderId="4" xfId="0" applyFont="1" applyFill="1" applyBorder="1" applyAlignment="1">
      <alignment shrinkToFit="1"/>
    </xf>
    <xf numFmtId="0" fontId="4" fillId="0" borderId="1" xfId="0" applyFont="1" applyFill="1" applyBorder="1" applyAlignment="1">
      <alignment shrinkToFit="1"/>
    </xf>
    <xf numFmtId="0" fontId="4" fillId="0" borderId="8" xfId="0" applyFont="1" applyFill="1" applyBorder="1" applyAlignment="1">
      <alignment shrinkToFit="1"/>
    </xf>
    <xf numFmtId="58" fontId="6" fillId="0" borderId="3" xfId="0" applyNumberFormat="1" applyFont="1" applyFill="1" applyBorder="1" applyAlignment="1">
      <alignment horizontal="center" vertical="center" shrinkToFit="1"/>
    </xf>
    <xf numFmtId="58" fontId="6" fillId="0" borderId="5" xfId="0" applyNumberFormat="1" applyFont="1" applyFill="1" applyBorder="1" applyAlignment="1">
      <alignment horizontal="center" vertical="center" shrinkToFit="1"/>
    </xf>
    <xf numFmtId="58" fontId="6" fillId="0" borderId="9" xfId="0" applyNumberFormat="1" applyFont="1" applyFill="1" applyBorder="1" applyAlignment="1">
      <alignment horizontal="center" vertical="center" shrinkToFit="1"/>
    </xf>
    <xf numFmtId="58" fontId="6" fillId="0" borderId="1" xfId="0" applyNumberFormat="1" applyFont="1" applyFill="1" applyBorder="1" applyAlignment="1">
      <alignment horizontal="center" vertical="center" shrinkToFit="1"/>
    </xf>
    <xf numFmtId="0" fontId="13" fillId="0" borderId="0" xfId="0" applyFont="1" applyFill="1" applyAlignment="1">
      <alignment horizontal="distributed" vertical="center"/>
    </xf>
    <xf numFmtId="0" fontId="0" fillId="0" borderId="0" xfId="0" applyFill="1" applyAlignment="1">
      <alignment horizontal="distributed" vertical="center"/>
    </xf>
    <xf numFmtId="0" fontId="4" fillId="0" borderId="0" xfId="0" applyFont="1" applyFill="1" applyBorder="1" applyAlignment="1">
      <alignment horizontal="center" vertical="center" shrinkToFit="1"/>
    </xf>
    <xf numFmtId="0" fontId="4" fillId="0" borderId="6" xfId="0" applyFont="1" applyFill="1" applyBorder="1" applyAlignment="1">
      <alignment horizontal="center" vertical="center" shrinkToFit="1"/>
    </xf>
    <xf numFmtId="0" fontId="8" fillId="0" borderId="17" xfId="0" applyFont="1" applyFill="1" applyBorder="1" applyAlignment="1">
      <alignment horizontal="center" shrinkToFit="1"/>
    </xf>
    <xf numFmtId="0" fontId="33" fillId="0" borderId="0" xfId="0" applyFont="1" applyAlignment="1">
      <alignment horizontal="left" vertical="center" wrapText="1" shrinkToFit="1"/>
    </xf>
    <xf numFmtId="0" fontId="33" fillId="0" borderId="10" xfId="0" applyFont="1" applyBorder="1" applyAlignment="1">
      <alignment horizontal="center" vertical="center" shrinkToFit="1"/>
    </xf>
    <xf numFmtId="0" fontId="33" fillId="0" borderId="10" xfId="0" applyFont="1" applyBorder="1" applyAlignment="1">
      <alignment horizontal="left" vertical="center" wrapText="1"/>
    </xf>
    <xf numFmtId="49" fontId="33" fillId="0" borderId="5" xfId="0" applyNumberFormat="1" applyFont="1" applyBorder="1" applyAlignment="1">
      <alignment horizontal="center" vertical="center" shrinkToFit="1"/>
    </xf>
    <xf numFmtId="49" fontId="33" fillId="0" borderId="1" xfId="0" applyNumberFormat="1" applyFont="1" applyBorder="1" applyAlignment="1">
      <alignment horizontal="center" vertical="center" shrinkToFit="1"/>
    </xf>
    <xf numFmtId="0" fontId="33" fillId="0" borderId="5" xfId="0" applyFont="1" applyBorder="1" applyAlignment="1">
      <alignment horizontal="center" vertical="center" shrinkToFit="1"/>
    </xf>
    <xf numFmtId="0" fontId="33" fillId="0" borderId="1" xfId="0" applyFont="1" applyBorder="1" applyAlignment="1">
      <alignment horizontal="center" vertical="center" shrinkToFit="1"/>
    </xf>
    <xf numFmtId="0" fontId="33" fillId="0" borderId="5" xfId="0" applyFont="1" applyBorder="1" applyAlignment="1">
      <alignment horizontal="distributed" vertical="center" shrinkToFit="1"/>
    </xf>
    <xf numFmtId="0" fontId="33" fillId="0" borderId="3" xfId="0" applyFont="1" applyBorder="1" applyAlignment="1">
      <alignment horizontal="distributed"/>
    </xf>
    <xf numFmtId="0" fontId="33" fillId="0" borderId="5" xfId="0" applyFont="1" applyBorder="1" applyAlignment="1">
      <alignment horizontal="distributed"/>
    </xf>
    <xf numFmtId="0" fontId="33" fillId="0" borderId="4" xfId="0" applyFont="1" applyBorder="1" applyAlignment="1">
      <alignment horizontal="distributed"/>
    </xf>
    <xf numFmtId="0" fontId="33" fillId="0" borderId="41" xfId="0" applyFont="1" applyBorder="1" applyAlignment="1">
      <alignment horizontal="center" vertical="center"/>
    </xf>
    <xf numFmtId="0" fontId="33" fillId="0" borderId="42" xfId="0" applyFont="1" applyBorder="1" applyAlignment="1">
      <alignment horizontal="center" vertical="center"/>
    </xf>
    <xf numFmtId="0" fontId="33" fillId="0" borderId="43" xfId="0" applyFont="1" applyBorder="1" applyAlignment="1">
      <alignment horizontal="center" vertical="center"/>
    </xf>
    <xf numFmtId="9" fontId="33" fillId="0" borderId="0" xfId="1" applyFont="1" applyBorder="1" applyAlignment="1">
      <alignment horizontal="distributed" vertical="center" shrinkToFit="1"/>
    </xf>
    <xf numFmtId="0" fontId="32" fillId="0" borderId="1" xfId="0" applyFont="1" applyBorder="1" applyAlignment="1">
      <alignment horizontal="center" vertical="center" shrinkToFit="1"/>
    </xf>
    <xf numFmtId="0" fontId="33" fillId="0" borderId="9" xfId="0" applyFont="1" applyBorder="1" applyAlignment="1">
      <alignment horizontal="distributed" vertical="top"/>
    </xf>
    <xf numFmtId="0" fontId="33" fillId="0" borderId="1" xfId="0" applyFont="1" applyBorder="1" applyAlignment="1">
      <alignment horizontal="distributed" vertical="top"/>
    </xf>
    <xf numFmtId="0" fontId="33" fillId="0" borderId="8" xfId="0" applyFont="1" applyBorder="1" applyAlignment="1">
      <alignment horizontal="distributed" vertical="top"/>
    </xf>
    <xf numFmtId="0" fontId="33" fillId="0" borderId="13" xfId="0" applyFont="1" applyBorder="1" applyAlignment="1">
      <alignment horizontal="center" vertical="center"/>
    </xf>
    <xf numFmtId="0" fontId="33" fillId="0" borderId="1" xfId="0" applyFont="1" applyBorder="1" applyAlignment="1">
      <alignment horizontal="distributed" vertical="center" shrinkToFit="1"/>
    </xf>
    <xf numFmtId="0" fontId="33" fillId="0" borderId="0" xfId="0" applyFont="1" applyAlignment="1">
      <alignment horizontal="left" vertical="center" shrinkToFit="1"/>
    </xf>
    <xf numFmtId="0" fontId="33" fillId="0" borderId="0" xfId="0" applyFont="1" applyAlignment="1">
      <alignment horizontal="center" vertical="center"/>
    </xf>
    <xf numFmtId="0" fontId="33" fillId="0" borderId="0" xfId="0" applyFont="1" applyAlignment="1">
      <alignment horizontal="distributed" vertical="center" indent="5"/>
    </xf>
    <xf numFmtId="0" fontId="33" fillId="0" borderId="3" xfId="0" applyFont="1" applyBorder="1" applyAlignment="1">
      <alignment horizontal="center" vertical="center" shrinkToFit="1"/>
    </xf>
    <xf numFmtId="0" fontId="33" fillId="0" borderId="11" xfId="0" applyFont="1" applyBorder="1" applyAlignment="1">
      <alignment horizontal="center" vertical="center" shrinkToFit="1"/>
    </xf>
    <xf numFmtId="0" fontId="33" fillId="0" borderId="0" xfId="0" applyFont="1" applyBorder="1" applyAlignment="1">
      <alignment horizontal="center" vertical="center" shrinkToFit="1"/>
    </xf>
    <xf numFmtId="0" fontId="33" fillId="0" borderId="9" xfId="0" applyFont="1" applyBorder="1" applyAlignment="1">
      <alignment horizontal="center" vertical="center" shrinkToFit="1"/>
    </xf>
    <xf numFmtId="0" fontId="33" fillId="0" borderId="0" xfId="0" applyFont="1" applyBorder="1" applyAlignment="1">
      <alignment horizontal="distributed" vertical="center" shrinkToFit="1"/>
    </xf>
    <xf numFmtId="0" fontId="33" fillId="0" borderId="5" xfId="0" applyFont="1" applyBorder="1" applyAlignment="1">
      <alignment horizontal="left" vertical="center" shrinkToFit="1"/>
    </xf>
    <xf numFmtId="0" fontId="33" fillId="0" borderId="1" xfId="0" applyFont="1" applyBorder="1" applyAlignment="1">
      <alignment horizontal="left" vertical="center" shrinkToFit="1"/>
    </xf>
    <xf numFmtId="0" fontId="33" fillId="0" borderId="28" xfId="0" applyFont="1" applyBorder="1" applyAlignment="1">
      <alignment horizontal="center" vertical="center"/>
    </xf>
    <xf numFmtId="0" fontId="33" fillId="0" borderId="10" xfId="0" applyFont="1" applyBorder="1" applyAlignment="1">
      <alignment horizontal="center" vertical="center"/>
    </xf>
    <xf numFmtId="0" fontId="33" fillId="0" borderId="14" xfId="0" applyFont="1" applyBorder="1" applyAlignment="1">
      <alignment horizontal="center" vertical="center"/>
    </xf>
    <xf numFmtId="0" fontId="33" fillId="0" borderId="44" xfId="0" applyFont="1" applyBorder="1" applyAlignment="1">
      <alignment horizontal="center" vertical="center"/>
    </xf>
    <xf numFmtId="0" fontId="33" fillId="0" borderId="45" xfId="0" applyFont="1" applyBorder="1" applyAlignment="1">
      <alignment horizontal="center" vertical="center"/>
    </xf>
    <xf numFmtId="0" fontId="33" fillId="0" borderId="17" xfId="0" applyFont="1" applyBorder="1" applyAlignment="1">
      <alignment horizontal="center" vertical="center"/>
    </xf>
    <xf numFmtId="0" fontId="33" fillId="0" borderId="48" xfId="0" applyFont="1" applyBorder="1" applyAlignment="1">
      <alignment horizontal="center" vertical="center"/>
    </xf>
    <xf numFmtId="0" fontId="33" fillId="0" borderId="0" xfId="0" quotePrefix="1" applyFont="1" applyAlignment="1">
      <alignment horizontal="right" vertical="center"/>
    </xf>
    <xf numFmtId="0" fontId="33" fillId="0" borderId="49" xfId="0" applyFont="1" applyBorder="1" applyAlignment="1">
      <alignment horizontal="center" vertical="center"/>
    </xf>
    <xf numFmtId="0" fontId="33" fillId="0" borderId="50" xfId="0" applyFont="1" applyBorder="1" applyAlignment="1">
      <alignment horizontal="center" vertical="center"/>
    </xf>
    <xf numFmtId="0" fontId="33" fillId="0" borderId="51" xfId="0" applyFont="1" applyBorder="1" applyAlignment="1">
      <alignment horizontal="center" vertical="center"/>
    </xf>
    <xf numFmtId="0" fontId="33" fillId="0" borderId="46" xfId="0" applyFont="1" applyBorder="1" applyAlignment="1">
      <alignment horizontal="center" vertical="center"/>
    </xf>
    <xf numFmtId="0" fontId="33" fillId="0" borderId="47" xfId="0" applyFont="1" applyBorder="1" applyAlignment="1">
      <alignment horizontal="center" vertical="center"/>
    </xf>
    <xf numFmtId="0" fontId="33" fillId="0" borderId="52" xfId="0" applyFont="1" applyBorder="1" applyAlignment="1">
      <alignment horizontal="center" vertical="center"/>
    </xf>
    <xf numFmtId="0" fontId="33" fillId="0" borderId="53" xfId="0" applyFont="1" applyBorder="1" applyAlignment="1">
      <alignment horizontal="center" vertical="center"/>
    </xf>
    <xf numFmtId="0" fontId="4" fillId="0" borderId="0" xfId="0" applyFont="1" applyFill="1" applyAlignment="1">
      <alignment horizontal="center" vertical="center"/>
    </xf>
    <xf numFmtId="0" fontId="0" fillId="0" borderId="0" xfId="0" applyFont="1" applyFill="1" applyAlignment="1">
      <alignment horizontal="distributed" vertical="center"/>
    </xf>
    <xf numFmtId="0" fontId="39" fillId="0" borderId="0" xfId="0" applyFont="1" applyFill="1" applyAlignment="1">
      <alignment horizontal="distributed" vertical="center"/>
    </xf>
    <xf numFmtId="0" fontId="43" fillId="0" borderId="16" xfId="0" applyFont="1" applyFill="1" applyBorder="1" applyAlignment="1">
      <alignment horizontal="center" shrinkToFit="1"/>
    </xf>
    <xf numFmtId="0" fontId="43" fillId="0" borderId="17" xfId="0" applyFont="1" applyFill="1" applyBorder="1" applyAlignment="1">
      <alignment horizontal="center" shrinkToFit="1"/>
    </xf>
    <xf numFmtId="58" fontId="45" fillId="0" borderId="3" xfId="0" applyNumberFormat="1" applyFont="1" applyFill="1" applyBorder="1" applyAlignment="1">
      <alignment horizontal="center" vertical="center" shrinkToFit="1"/>
    </xf>
    <xf numFmtId="58" fontId="45" fillId="0" borderId="5" xfId="0" applyNumberFormat="1" applyFont="1" applyFill="1" applyBorder="1" applyAlignment="1">
      <alignment horizontal="center" vertical="center" shrinkToFit="1"/>
    </xf>
    <xf numFmtId="58" fontId="45" fillId="0" borderId="9" xfId="0" applyNumberFormat="1" applyFont="1" applyFill="1" applyBorder="1" applyAlignment="1">
      <alignment horizontal="center" vertical="center" shrinkToFit="1"/>
    </xf>
    <xf numFmtId="58" fontId="45" fillId="0" borderId="1" xfId="0" applyNumberFormat="1" applyFont="1" applyFill="1" applyBorder="1" applyAlignment="1">
      <alignment horizontal="center" vertical="center" shrinkToFit="1"/>
    </xf>
    <xf numFmtId="0" fontId="43" fillId="0" borderId="3" xfId="0" applyNumberFormat="1" applyFont="1" applyFill="1" applyBorder="1" applyAlignment="1">
      <alignment horizontal="center" shrinkToFit="1"/>
    </xf>
    <xf numFmtId="0" fontId="43" fillId="0" borderId="5" xfId="0" applyNumberFormat="1" applyFont="1" applyFill="1" applyBorder="1" applyAlignment="1">
      <alignment horizontal="center" shrinkToFit="1"/>
    </xf>
    <xf numFmtId="0" fontId="43" fillId="0" borderId="4" xfId="0" applyNumberFormat="1" applyFont="1" applyFill="1" applyBorder="1" applyAlignment="1">
      <alignment horizontal="center" shrinkToFit="1"/>
    </xf>
    <xf numFmtId="0" fontId="43" fillId="0" borderId="9" xfId="0" applyNumberFormat="1" applyFont="1" applyFill="1" applyBorder="1" applyAlignment="1">
      <alignment horizontal="center" shrinkToFit="1"/>
    </xf>
    <xf numFmtId="0" fontId="43" fillId="0" borderId="1" xfId="0" applyNumberFormat="1" applyFont="1" applyFill="1" applyBorder="1" applyAlignment="1">
      <alignment horizontal="center" shrinkToFit="1"/>
    </xf>
    <xf numFmtId="0" fontId="43" fillId="0" borderId="8" xfId="0" applyNumberFormat="1" applyFont="1" applyFill="1" applyBorder="1" applyAlignment="1">
      <alignment horizontal="center" shrinkToFit="1"/>
    </xf>
    <xf numFmtId="0" fontId="44" fillId="0" borderId="3" xfId="0" applyFont="1" applyFill="1" applyBorder="1" applyAlignment="1">
      <alignment horizontal="center" shrinkToFit="1"/>
    </xf>
    <xf numFmtId="0" fontId="44" fillId="0" borderId="5" xfId="0" applyFont="1" applyFill="1" applyBorder="1" applyAlignment="1">
      <alignment horizontal="center" shrinkToFit="1"/>
    </xf>
    <xf numFmtId="0" fontId="44" fillId="0" borderId="9" xfId="0" applyFont="1" applyFill="1" applyBorder="1" applyAlignment="1">
      <alignment horizontal="center" shrinkToFit="1"/>
    </xf>
    <xf numFmtId="0" fontId="44" fillId="0" borderId="1" xfId="0" applyFont="1" applyFill="1" applyBorder="1" applyAlignment="1">
      <alignment horizontal="center" shrinkToFit="1"/>
    </xf>
    <xf numFmtId="0" fontId="46" fillId="0" borderId="0" xfId="0" applyFont="1" applyFill="1" applyBorder="1" applyAlignment="1">
      <alignment horizontal="center" vertical="center" shrinkToFit="1"/>
    </xf>
    <xf numFmtId="0" fontId="46" fillId="0" borderId="6" xfId="0" applyFont="1" applyFill="1" applyBorder="1" applyAlignment="1">
      <alignment horizontal="center" vertical="center" shrinkToFit="1"/>
    </xf>
    <xf numFmtId="0" fontId="46" fillId="0" borderId="1" xfId="0" applyFont="1" applyFill="1" applyBorder="1" applyAlignment="1">
      <alignment horizontal="center" vertical="center" shrinkToFit="1"/>
    </xf>
    <xf numFmtId="0" fontId="46" fillId="0" borderId="8" xfId="0" applyFont="1" applyFill="1" applyBorder="1" applyAlignment="1">
      <alignment horizontal="center" vertical="center" shrinkToFit="1"/>
    </xf>
    <xf numFmtId="0" fontId="43" fillId="0" borderId="54" xfId="0" applyFont="1" applyFill="1" applyBorder="1" applyAlignment="1">
      <alignment horizontal="center" shrinkToFit="1"/>
    </xf>
    <xf numFmtId="0" fontId="43" fillId="0" borderId="55" xfId="0" applyFont="1" applyFill="1" applyBorder="1" applyAlignment="1">
      <alignment horizontal="center" shrinkToFit="1"/>
    </xf>
    <xf numFmtId="0" fontId="43" fillId="0" borderId="56" xfId="0" applyFont="1" applyFill="1" applyBorder="1" applyAlignment="1">
      <alignment horizontal="center" shrinkToFit="1"/>
    </xf>
    <xf numFmtId="0" fontId="43" fillId="0" borderId="57" xfId="0" applyFont="1" applyFill="1" applyBorder="1" applyAlignment="1">
      <alignment horizontal="center" shrinkToFit="1"/>
    </xf>
    <xf numFmtId="0" fontId="43" fillId="0" borderId="13" xfId="0" applyFont="1" applyFill="1" applyBorder="1" applyAlignment="1">
      <alignment horizontal="center" shrinkToFit="1"/>
    </xf>
    <xf numFmtId="0" fontId="43" fillId="0" borderId="14" xfId="0" applyFont="1" applyFill="1" applyBorder="1" applyAlignment="1">
      <alignment horizontal="center" shrinkToFit="1"/>
    </xf>
    <xf numFmtId="0" fontId="43" fillId="0" borderId="10" xfId="0" applyFont="1" applyFill="1" applyBorder="1" applyAlignment="1">
      <alignment horizontal="center" shrinkToFit="1"/>
    </xf>
    <xf numFmtId="0" fontId="43" fillId="0" borderId="2" xfId="0" applyFont="1" applyFill="1" applyBorder="1" applyAlignment="1">
      <alignment horizontal="center" shrinkToFit="1"/>
    </xf>
    <xf numFmtId="0" fontId="43" fillId="0" borderId="7" xfId="0" applyNumberFormat="1" applyFont="1" applyFill="1" applyBorder="1" applyAlignment="1">
      <alignment horizontal="center" shrinkToFit="1"/>
    </xf>
    <xf numFmtId="0" fontId="43" fillId="0" borderId="2" xfId="0" applyNumberFormat="1" applyFont="1" applyFill="1" applyBorder="1" applyAlignment="1">
      <alignment horizontal="center" shrinkToFit="1"/>
    </xf>
    <xf numFmtId="0" fontId="41" fillId="0" borderId="10" xfId="0" applyFont="1" applyFill="1" applyBorder="1" applyAlignment="1">
      <alignment horizontal="left" wrapText="1"/>
    </xf>
    <xf numFmtId="0" fontId="42" fillId="0" borderId="10" xfId="0" applyFont="1" applyFill="1" applyBorder="1" applyAlignment="1">
      <alignment horizontal="left" wrapText="1"/>
    </xf>
    <xf numFmtId="0" fontId="48" fillId="0" borderId="3" xfId="0" applyFont="1" applyFill="1" applyBorder="1" applyAlignment="1">
      <alignment horizontal="left" vertical="top" shrinkToFit="1"/>
    </xf>
    <xf numFmtId="0" fontId="48" fillId="0" borderId="5" xfId="0" applyFont="1" applyFill="1" applyBorder="1" applyAlignment="1">
      <alignment horizontal="left" vertical="top" shrinkToFit="1"/>
    </xf>
    <xf numFmtId="0" fontId="48" fillId="0" borderId="17" xfId="0" applyFont="1" applyFill="1" applyBorder="1" applyAlignment="1">
      <alignment horizontal="left" vertical="top" shrinkToFit="1"/>
    </xf>
    <xf numFmtId="0" fontId="48" fillId="0" borderId="19" xfId="0" applyFont="1" applyFill="1" applyBorder="1" applyAlignment="1">
      <alignment horizontal="left" vertical="top" shrinkToFit="1"/>
    </xf>
    <xf numFmtId="0" fontId="48" fillId="0" borderId="5" xfId="0" applyFont="1" applyFill="1" applyBorder="1" applyAlignment="1">
      <alignment horizontal="left" vertical="top" wrapText="1" shrinkToFit="1"/>
    </xf>
    <xf numFmtId="0" fontId="48" fillId="0" borderId="4" xfId="0" applyFont="1" applyFill="1" applyBorder="1" applyAlignment="1">
      <alignment horizontal="left" vertical="top" wrapText="1" shrinkToFit="1"/>
    </xf>
    <xf numFmtId="0" fontId="48" fillId="0" borderId="0" xfId="0" applyFont="1" applyFill="1" applyBorder="1" applyAlignment="1">
      <alignment horizontal="left" vertical="top" wrapText="1" shrinkToFit="1"/>
    </xf>
    <xf numFmtId="0" fontId="48" fillId="0" borderId="6" xfId="0" applyFont="1" applyFill="1" applyBorder="1" applyAlignment="1">
      <alignment horizontal="left" vertical="top" wrapText="1" shrinkToFit="1"/>
    </xf>
    <xf numFmtId="0" fontId="48" fillId="0" borderId="1" xfId="0" applyFont="1" applyFill="1" applyBorder="1" applyAlignment="1">
      <alignment horizontal="left" vertical="top" wrapText="1" shrinkToFit="1"/>
    </xf>
    <xf numFmtId="0" fontId="48" fillId="0" borderId="8" xfId="0" applyFont="1" applyFill="1" applyBorder="1" applyAlignment="1">
      <alignment horizontal="left" vertical="top" wrapText="1" shrinkToFit="1"/>
    </xf>
    <xf numFmtId="176" fontId="22" fillId="0" borderId="5" xfId="0" applyNumberFormat="1" applyFont="1" applyFill="1" applyBorder="1" applyAlignment="1">
      <alignment vertical="center" shrinkToFit="1"/>
    </xf>
    <xf numFmtId="0" fontId="48" fillId="0" borderId="0" xfId="0" applyFont="1" applyFill="1" applyBorder="1" applyAlignment="1">
      <alignment horizontal="center" vertical="center" shrinkToFit="1"/>
    </xf>
    <xf numFmtId="0" fontId="48" fillId="0" borderId="6" xfId="0" applyFont="1" applyFill="1" applyBorder="1" applyAlignment="1">
      <alignment horizontal="center" vertical="center" shrinkToFit="1"/>
    </xf>
    <xf numFmtId="0" fontId="48" fillId="0" borderId="11" xfId="0" applyFont="1" applyFill="1" applyBorder="1" applyAlignment="1">
      <alignment horizontal="center" shrinkToFit="1"/>
    </xf>
    <xf numFmtId="0" fontId="48" fillId="0" borderId="0" xfId="0" applyFont="1" applyFill="1" applyBorder="1" applyAlignment="1">
      <alignment horizontal="center" shrinkToFit="1"/>
    </xf>
    <xf numFmtId="176" fontId="22" fillId="0" borderId="1" xfId="0" applyNumberFormat="1" applyFont="1" applyFill="1" applyBorder="1" applyAlignment="1">
      <alignment vertical="center" shrinkToFit="1"/>
    </xf>
    <xf numFmtId="0" fontId="48" fillId="0" borderId="11" xfId="0" applyFont="1" applyFill="1" applyBorder="1" applyAlignment="1">
      <alignment horizontal="left" shrinkToFit="1"/>
    </xf>
    <xf numFmtId="0" fontId="48" fillId="0" borderId="0" xfId="0" applyFont="1" applyFill="1" applyBorder="1" applyAlignment="1">
      <alignment horizontal="left" shrinkToFit="1"/>
    </xf>
    <xf numFmtId="0" fontId="48" fillId="0" borderId="9" xfId="0" applyFont="1" applyFill="1" applyBorder="1" applyAlignment="1">
      <alignment horizontal="left" shrinkToFit="1"/>
    </xf>
    <xf numFmtId="0" fontId="48" fillId="0" borderId="1" xfId="0" applyFont="1" applyFill="1" applyBorder="1" applyAlignment="1">
      <alignment horizontal="left" shrinkToFit="1"/>
    </xf>
    <xf numFmtId="0" fontId="48" fillId="0" borderId="62" xfId="0" applyFont="1" applyFill="1" applyBorder="1" applyAlignment="1">
      <alignment horizontal="left" shrinkToFit="1"/>
    </xf>
    <xf numFmtId="0" fontId="50" fillId="0" borderId="58" xfId="0" applyFont="1" applyFill="1" applyBorder="1" applyAlignment="1">
      <alignment horizontal="left" vertical="top" wrapText="1" shrinkToFit="1"/>
    </xf>
    <xf numFmtId="0" fontId="50" fillId="0" borderId="5" xfId="0" applyFont="1" applyFill="1" applyBorder="1" applyAlignment="1">
      <alignment horizontal="left" vertical="top" wrapText="1" shrinkToFit="1"/>
    </xf>
    <xf numFmtId="0" fontId="50" fillId="0" borderId="4" xfId="0" applyFont="1" applyFill="1" applyBorder="1" applyAlignment="1">
      <alignment horizontal="left" vertical="top" wrapText="1" shrinkToFit="1"/>
    </xf>
    <xf numFmtId="0" fontId="50" fillId="0" borderId="59" xfId="0" applyFont="1" applyFill="1" applyBorder="1" applyAlignment="1">
      <alignment horizontal="left" vertical="top" wrapText="1" shrinkToFit="1"/>
    </xf>
    <xf numFmtId="0" fontId="50" fillId="0" borderId="0" xfId="0" applyFont="1" applyFill="1" applyBorder="1" applyAlignment="1">
      <alignment horizontal="left" vertical="top" wrapText="1" shrinkToFit="1"/>
    </xf>
    <xf numFmtId="0" fontId="50" fillId="0" borderId="6" xfId="0" applyFont="1" applyFill="1" applyBorder="1" applyAlignment="1">
      <alignment horizontal="left" vertical="top" wrapText="1" shrinkToFit="1"/>
    </xf>
    <xf numFmtId="0" fontId="50" fillId="0" borderId="60" xfId="0" applyFont="1" applyFill="1" applyBorder="1" applyAlignment="1">
      <alignment horizontal="left" vertical="top" wrapText="1" shrinkToFit="1"/>
    </xf>
    <xf numFmtId="0" fontId="50" fillId="0" borderId="1" xfId="0" applyFont="1" applyFill="1" applyBorder="1" applyAlignment="1">
      <alignment horizontal="left" vertical="top" wrapText="1" shrinkToFit="1"/>
    </xf>
    <xf numFmtId="0" fontId="50" fillId="0" borderId="8" xfId="0" applyFont="1" applyFill="1" applyBorder="1" applyAlignment="1">
      <alignment horizontal="left" vertical="top" wrapText="1" shrinkToFit="1"/>
    </xf>
    <xf numFmtId="176" fontId="22" fillId="0" borderId="9" xfId="0" applyNumberFormat="1" applyFont="1" applyFill="1" applyBorder="1" applyAlignment="1">
      <alignment vertical="center" shrinkToFit="1"/>
    </xf>
    <xf numFmtId="176" fontId="22" fillId="0" borderId="8" xfId="0" applyNumberFormat="1" applyFont="1" applyFill="1" applyBorder="1" applyAlignment="1">
      <alignment vertical="center" shrinkToFit="1"/>
    </xf>
    <xf numFmtId="0" fontId="26" fillId="0" borderId="7" xfId="0" applyFont="1" applyFill="1" applyBorder="1" applyAlignment="1">
      <alignment horizontal="left" wrapText="1"/>
    </xf>
    <xf numFmtId="0" fontId="20" fillId="0" borderId="7" xfId="0" applyFont="1" applyFill="1" applyBorder="1" applyAlignment="1">
      <alignment horizontal="left" wrapText="1"/>
    </xf>
    <xf numFmtId="0" fontId="26" fillId="0" borderId="0" xfId="0" applyFont="1" applyFill="1" applyBorder="1" applyAlignment="1">
      <alignment horizontal="left" wrapText="1"/>
    </xf>
    <xf numFmtId="0" fontId="20" fillId="0" borderId="0" xfId="0" applyFont="1" applyFill="1" applyBorder="1" applyAlignment="1">
      <alignment horizontal="left" wrapText="1"/>
    </xf>
    <xf numFmtId="0" fontId="20" fillId="0" borderId="6" xfId="0" applyFont="1" applyFill="1" applyBorder="1" applyAlignment="1">
      <alignment horizontal="left" wrapText="1"/>
    </xf>
    <xf numFmtId="176" fontId="22" fillId="0" borderId="61" xfId="0" applyNumberFormat="1" applyFont="1" applyFill="1" applyBorder="1" applyAlignment="1">
      <alignment vertical="center" shrinkToFit="1"/>
    </xf>
    <xf numFmtId="176" fontId="22" fillId="0" borderId="58" xfId="0" applyNumberFormat="1" applyFont="1" applyFill="1" applyBorder="1" applyAlignment="1">
      <alignment vertical="center" shrinkToFit="1"/>
    </xf>
    <xf numFmtId="0" fontId="26" fillId="0" borderId="2" xfId="0" applyFont="1" applyFill="1" applyBorder="1" applyAlignment="1">
      <alignment horizontal="left" wrapText="1"/>
    </xf>
    <xf numFmtId="0" fontId="20" fillId="0" borderId="2" xfId="0" applyFont="1" applyFill="1" applyBorder="1" applyAlignment="1">
      <alignment horizontal="left" wrapText="1"/>
    </xf>
    <xf numFmtId="0" fontId="34" fillId="0" borderId="0" xfId="3" applyAlignment="1">
      <alignment horizontal="left" vertical="top" wrapText="1"/>
    </xf>
    <xf numFmtId="0" fontId="34" fillId="0" borderId="0" xfId="3" applyAlignment="1">
      <alignment horizontal="center" vertical="center"/>
    </xf>
    <xf numFmtId="0" fontId="34" fillId="0" borderId="81" xfId="3" applyBorder="1" applyAlignment="1">
      <alignment horizontal="center" vertical="center"/>
    </xf>
    <xf numFmtId="0" fontId="34" fillId="0" borderId="82" xfId="3" applyBorder="1" applyAlignment="1">
      <alignment horizontal="center" vertical="center"/>
    </xf>
    <xf numFmtId="0" fontId="34" fillId="0" borderId="83" xfId="3" applyBorder="1" applyAlignment="1">
      <alignment horizontal="center" vertical="center"/>
    </xf>
    <xf numFmtId="0" fontId="67" fillId="0" borderId="84" xfId="3" applyFont="1" applyBorder="1" applyAlignment="1">
      <alignment horizontal="center" vertical="center"/>
    </xf>
    <xf numFmtId="0" fontId="67" fillId="0" borderId="85" xfId="3" applyFont="1" applyBorder="1" applyAlignment="1">
      <alignment horizontal="center" vertical="center"/>
    </xf>
    <xf numFmtId="0" fontId="67" fillId="0" borderId="86" xfId="3" applyFont="1" applyBorder="1" applyAlignment="1">
      <alignment horizontal="center" vertical="center"/>
    </xf>
    <xf numFmtId="0" fontId="34" fillId="0" borderId="84" xfId="3" applyBorder="1" applyAlignment="1">
      <alignment horizontal="center" vertical="center"/>
    </xf>
    <xf numFmtId="0" fontId="34" fillId="0" borderId="85" xfId="3" applyBorder="1" applyAlignment="1">
      <alignment horizontal="center" vertical="center"/>
    </xf>
    <xf numFmtId="0" fontId="34" fillId="0" borderId="86" xfId="3" applyBorder="1" applyAlignment="1">
      <alignment horizontal="center" vertical="center"/>
    </xf>
    <xf numFmtId="0" fontId="34" fillId="0" borderId="14" xfId="3" applyBorder="1" applyAlignment="1">
      <alignment horizontal="center" vertical="center"/>
    </xf>
    <xf numFmtId="0" fontId="34" fillId="0" borderId="17" xfId="3" applyBorder="1" applyAlignment="1">
      <alignment horizontal="center" vertical="center"/>
    </xf>
    <xf numFmtId="0" fontId="34" fillId="0" borderId="28" xfId="3" applyBorder="1" applyAlignment="1">
      <alignment horizontal="center" vertical="center"/>
    </xf>
    <xf numFmtId="0" fontId="34" fillId="0" borderId="1" xfId="3" applyBorder="1" applyAlignment="1">
      <alignment vertical="center"/>
    </xf>
    <xf numFmtId="0" fontId="34" fillId="0" borderId="1" xfId="3" applyFill="1" applyBorder="1" applyAlignment="1">
      <alignment horizontal="center" vertical="center" shrinkToFit="1"/>
    </xf>
    <xf numFmtId="49" fontId="34" fillId="0" borderId="1" xfId="3" applyNumberFormat="1" applyFill="1" applyBorder="1" applyAlignment="1">
      <alignment horizontal="right" vertical="center" shrinkToFit="1"/>
    </xf>
    <xf numFmtId="49" fontId="34" fillId="0" borderId="1" xfId="3" applyNumberFormat="1" applyFill="1" applyBorder="1" applyAlignment="1">
      <alignment vertical="center" shrinkToFit="1"/>
    </xf>
    <xf numFmtId="0" fontId="65" fillId="0" borderId="0" xfId="3" applyFont="1" applyAlignment="1">
      <alignment horizontal="center" vertical="center"/>
    </xf>
    <xf numFmtId="0" fontId="66" fillId="0" borderId="0" xfId="3" applyFont="1" applyAlignment="1">
      <alignment horizontal="center" vertical="center"/>
    </xf>
    <xf numFmtId="0" fontId="34" fillId="0" borderId="0" xfId="3" applyAlignment="1">
      <alignment vertical="center"/>
    </xf>
    <xf numFmtId="49" fontId="34" fillId="0" borderId="1" xfId="3" applyNumberFormat="1" applyFill="1" applyBorder="1" applyAlignment="1">
      <alignment horizontal="center" vertical="center" shrinkToFit="1"/>
    </xf>
    <xf numFmtId="0" fontId="67" fillId="0" borderId="9" xfId="3" applyFont="1" applyBorder="1" applyAlignment="1">
      <alignment horizontal="center" vertical="center"/>
    </xf>
    <xf numFmtId="0" fontId="67" fillId="0" borderId="1" xfId="3" applyFont="1" applyBorder="1" applyAlignment="1">
      <alignment horizontal="center" vertical="center"/>
    </xf>
    <xf numFmtId="0" fontId="67" fillId="0" borderId="8" xfId="3" applyFont="1" applyBorder="1" applyAlignment="1">
      <alignment horizontal="center" vertical="center"/>
    </xf>
    <xf numFmtId="0" fontId="34" fillId="0" borderId="9" xfId="3" applyBorder="1" applyAlignment="1">
      <alignment horizontal="center" vertical="center"/>
    </xf>
    <xf numFmtId="0" fontId="34" fillId="0" borderId="1" xfId="3" applyBorder="1" applyAlignment="1">
      <alignment horizontal="center" vertical="center"/>
    </xf>
    <xf numFmtId="0" fontId="34" fillId="0" borderId="8" xfId="3" applyBorder="1" applyAlignment="1">
      <alignment horizontal="center" vertical="center"/>
    </xf>
    <xf numFmtId="0" fontId="34" fillId="7" borderId="1" xfId="3" applyFill="1" applyBorder="1" applyAlignment="1" applyProtection="1">
      <alignment horizontal="center" vertical="center"/>
      <protection locked="0"/>
    </xf>
    <xf numFmtId="0" fontId="34" fillId="7" borderId="9" xfId="3" applyFill="1" applyBorder="1" applyAlignment="1" applyProtection="1">
      <alignment horizontal="center" vertical="center"/>
      <protection locked="0"/>
    </xf>
    <xf numFmtId="0" fontId="34" fillId="7" borderId="8" xfId="3" applyFill="1" applyBorder="1" applyAlignment="1" applyProtection="1">
      <alignment horizontal="center" vertical="center"/>
      <protection locked="0"/>
    </xf>
    <xf numFmtId="49" fontId="34" fillId="7" borderId="1" xfId="3" applyNumberFormat="1" applyFill="1" applyBorder="1" applyAlignment="1" applyProtection="1">
      <alignment horizontal="center" vertical="center" shrinkToFit="1"/>
      <protection locked="0"/>
    </xf>
    <xf numFmtId="49" fontId="34" fillId="7" borderId="1" xfId="3" applyNumberFormat="1" applyFill="1" applyBorder="1" applyAlignment="1" applyProtection="1">
      <alignment horizontal="right" vertical="center" shrinkToFit="1"/>
      <protection locked="0"/>
    </xf>
    <xf numFmtId="49" fontId="34" fillId="7" borderId="1" xfId="3" applyNumberFormat="1" applyFill="1" applyBorder="1" applyAlignment="1" applyProtection="1">
      <alignment vertical="center" shrinkToFit="1"/>
      <protection locked="0"/>
    </xf>
    <xf numFmtId="0" fontId="34" fillId="0" borderId="0" xfId="3" applyNumberFormat="1" applyFill="1" applyAlignment="1" applyProtection="1">
      <alignment horizontal="center" vertical="center"/>
    </xf>
    <xf numFmtId="0" fontId="53" fillId="0" borderId="0" xfId="2" applyFont="1" applyAlignment="1">
      <alignment horizontal="left" vertical="center" wrapText="1"/>
    </xf>
    <xf numFmtId="0" fontId="53" fillId="4" borderId="2" xfId="2" applyFont="1" applyFill="1" applyBorder="1" applyAlignment="1">
      <alignment horizontal="center" vertical="center"/>
    </xf>
    <xf numFmtId="0" fontId="53" fillId="4" borderId="12" xfId="2" applyFont="1" applyFill="1" applyBorder="1" applyAlignment="1">
      <alignment horizontal="center" vertical="center"/>
    </xf>
    <xf numFmtId="0" fontId="53" fillId="4" borderId="7" xfId="2" applyFont="1" applyFill="1" applyBorder="1" applyAlignment="1">
      <alignment horizontal="center" vertical="center"/>
    </xf>
    <xf numFmtId="0" fontId="53" fillId="4" borderId="2" xfId="2" applyFont="1" applyFill="1" applyBorder="1" applyAlignment="1">
      <alignment horizontal="center" vertical="center" textRotation="255"/>
    </xf>
    <xf numFmtId="0" fontId="53" fillId="4" borderId="12" xfId="2" applyFont="1" applyFill="1" applyBorder="1" applyAlignment="1">
      <alignment horizontal="center" vertical="center" textRotation="255"/>
    </xf>
    <xf numFmtId="0" fontId="53" fillId="4" borderId="7" xfId="2" applyFont="1" applyFill="1" applyBorder="1" applyAlignment="1">
      <alignment horizontal="center" vertical="center" textRotation="255"/>
    </xf>
    <xf numFmtId="0" fontId="53" fillId="4" borderId="2" xfId="2" applyFont="1" applyFill="1" applyBorder="1" applyAlignment="1">
      <alignment vertical="center" textRotation="255"/>
    </xf>
    <xf numFmtId="0" fontId="53" fillId="4" borderId="12" xfId="2" applyFont="1" applyFill="1" applyBorder="1" applyAlignment="1">
      <alignment vertical="center" textRotation="255"/>
    </xf>
    <xf numFmtId="0" fontId="53" fillId="4" borderId="7" xfId="2" applyFont="1" applyFill="1" applyBorder="1" applyAlignment="1">
      <alignment vertical="center" textRotation="255"/>
    </xf>
    <xf numFmtId="0" fontId="53" fillId="0" borderId="0" xfId="2" applyFont="1" applyAlignment="1">
      <alignment horizontal="center" vertical="center" shrinkToFit="1"/>
    </xf>
    <xf numFmtId="0" fontId="53" fillId="4" borderId="3" xfId="2" applyFont="1" applyFill="1" applyBorder="1" applyAlignment="1">
      <alignment horizontal="center" vertical="center" shrinkToFit="1"/>
    </xf>
    <xf numFmtId="0" fontId="53" fillId="4" borderId="4" xfId="2" applyFont="1" applyFill="1" applyBorder="1" applyAlignment="1">
      <alignment horizontal="center" vertical="center" shrinkToFit="1"/>
    </xf>
    <xf numFmtId="0" fontId="53" fillId="4" borderId="9" xfId="2" applyFont="1" applyFill="1" applyBorder="1" applyAlignment="1">
      <alignment horizontal="center" vertical="center" shrinkToFit="1"/>
    </xf>
    <xf numFmtId="0" fontId="53" fillId="4" borderId="8" xfId="2" applyFont="1" applyFill="1" applyBorder="1" applyAlignment="1">
      <alignment horizontal="center" vertical="center" shrinkToFit="1"/>
    </xf>
    <xf numFmtId="0" fontId="53" fillId="0" borderId="11" xfId="2" applyFont="1" applyBorder="1" applyAlignment="1">
      <alignment horizontal="center" vertical="center" shrinkToFit="1"/>
    </xf>
    <xf numFmtId="0" fontId="53" fillId="0" borderId="6" xfId="2" applyFont="1" applyBorder="1" applyAlignment="1">
      <alignment horizontal="center" vertical="center" shrinkToFit="1"/>
    </xf>
    <xf numFmtId="0" fontId="53" fillId="0" borderId="11" xfId="2" applyFont="1" applyBorder="1" applyAlignment="1">
      <alignment horizontal="left" vertical="center" shrinkToFit="1"/>
    </xf>
    <xf numFmtId="0" fontId="53" fillId="0" borderId="0" xfId="2" applyFont="1" applyAlignment="1">
      <alignment horizontal="left" vertical="center" shrinkToFit="1"/>
    </xf>
    <xf numFmtId="0" fontId="53" fillId="0" borderId="6" xfId="2" applyFont="1" applyBorder="1" applyAlignment="1">
      <alignment horizontal="left" vertical="center" shrinkToFit="1"/>
    </xf>
    <xf numFmtId="0" fontId="53" fillId="4" borderId="14" xfId="2" applyFont="1" applyFill="1" applyBorder="1" applyAlignment="1">
      <alignment horizontal="center" vertical="center" shrinkToFit="1"/>
    </xf>
    <xf numFmtId="0" fontId="1" fillId="0" borderId="17" xfId="2" applyBorder="1" applyAlignment="1">
      <alignment horizontal="center" vertical="center" shrinkToFit="1"/>
    </xf>
    <xf numFmtId="0" fontId="1" fillId="0" borderId="28" xfId="2" applyBorder="1" applyAlignment="1">
      <alignment horizontal="center" vertical="center" shrinkToFit="1"/>
    </xf>
    <xf numFmtId="0" fontId="53" fillId="4" borderId="2" xfId="2" applyFont="1" applyFill="1" applyBorder="1" applyAlignment="1">
      <alignment horizontal="center" vertical="center" textRotation="255" shrinkToFit="1"/>
    </xf>
    <xf numFmtId="0" fontId="53" fillId="4" borderId="12" xfId="2" applyFont="1" applyFill="1" applyBorder="1" applyAlignment="1">
      <alignment horizontal="center" vertical="center" textRotation="255" shrinkToFit="1"/>
    </xf>
    <xf numFmtId="0" fontId="53" fillId="4" borderId="7" xfId="2" applyFont="1" applyFill="1" applyBorder="1" applyAlignment="1">
      <alignment horizontal="center" vertical="center" textRotation="255" shrinkToFit="1"/>
    </xf>
    <xf numFmtId="0" fontId="53" fillId="4" borderId="14" xfId="2" applyFont="1" applyFill="1" applyBorder="1" applyAlignment="1">
      <alignment horizontal="center" vertical="center"/>
    </xf>
    <xf numFmtId="0" fontId="53" fillId="4" borderId="17" xfId="2" applyFont="1" applyFill="1" applyBorder="1" applyAlignment="1">
      <alignment horizontal="center" vertical="center"/>
    </xf>
    <xf numFmtId="0" fontId="53" fillId="4" borderId="28" xfId="2" applyFont="1" applyFill="1" applyBorder="1" applyAlignment="1">
      <alignment horizontal="center" vertical="center"/>
    </xf>
    <xf numFmtId="0" fontId="53" fillId="4" borderId="5" xfId="2" applyFont="1" applyFill="1" applyBorder="1" applyAlignment="1">
      <alignment horizontal="center" vertical="center" shrinkToFit="1"/>
    </xf>
    <xf numFmtId="0" fontId="53" fillId="4" borderId="1" xfId="2" applyFont="1" applyFill="1" applyBorder="1" applyAlignment="1">
      <alignment horizontal="center" vertical="center" shrinkToFit="1"/>
    </xf>
    <xf numFmtId="0" fontId="53" fillId="0" borderId="0" xfId="2" applyFont="1" applyAlignment="1">
      <alignment horizontal="right" vertical="center" shrinkToFit="1"/>
    </xf>
    <xf numFmtId="0" fontId="53" fillId="0" borderId="0" xfId="2" applyFont="1" applyAlignment="1">
      <alignment horizontal="center" vertical="center"/>
    </xf>
    <xf numFmtId="0" fontId="59" fillId="0" borderId="0" xfId="0" applyFont="1" applyAlignment="1">
      <alignment horizontal="left" wrapText="1"/>
    </xf>
    <xf numFmtId="0" fontId="59" fillId="0" borderId="14" xfId="0" applyFont="1" applyBorder="1" applyAlignment="1">
      <alignment horizontal="distributed" vertical="center" indent="2"/>
    </xf>
    <xf numFmtId="0" fontId="59" fillId="0" borderId="17" xfId="0" applyFont="1" applyBorder="1" applyAlignment="1">
      <alignment horizontal="distributed" vertical="center" indent="2"/>
    </xf>
    <xf numFmtId="0" fontId="59" fillId="0" borderId="28" xfId="0" applyFont="1" applyBorder="1" applyAlignment="1">
      <alignment horizontal="distributed" vertical="center" indent="2"/>
    </xf>
    <xf numFmtId="0" fontId="59" fillId="0" borderId="3" xfId="0" applyFont="1" applyBorder="1" applyAlignment="1">
      <alignment horizontal="center" vertical="center"/>
    </xf>
    <xf numFmtId="0" fontId="59" fillId="0" borderId="5" xfId="0" applyFont="1" applyBorder="1" applyAlignment="1">
      <alignment horizontal="center" vertical="center"/>
    </xf>
    <xf numFmtId="0" fontId="59" fillId="0" borderId="4" xfId="0" applyFont="1" applyBorder="1" applyAlignment="1">
      <alignment horizontal="center" vertical="center"/>
    </xf>
    <xf numFmtId="0" fontId="59" fillId="0" borderId="11" xfId="0" applyFont="1" applyBorder="1" applyAlignment="1">
      <alignment horizontal="center" vertical="center"/>
    </xf>
    <xf numFmtId="0" fontId="59" fillId="0" borderId="0" xfId="0" applyFont="1" applyBorder="1" applyAlignment="1">
      <alignment horizontal="center" vertical="center"/>
    </xf>
    <xf numFmtId="0" fontId="59" fillId="0" borderId="6" xfId="0" applyFont="1" applyBorder="1" applyAlignment="1">
      <alignment horizontal="center" vertical="center"/>
    </xf>
    <xf numFmtId="0" fontId="59" fillId="0" borderId="9" xfId="0" applyFont="1" applyBorder="1" applyAlignment="1">
      <alignment horizontal="center" vertical="center"/>
    </xf>
    <xf numFmtId="0" fontId="59" fillId="0" borderId="1" xfId="0" applyFont="1" applyBorder="1" applyAlignment="1">
      <alignment horizontal="center" vertical="center"/>
    </xf>
    <xf numFmtId="0" fontId="59" fillId="0" borderId="8" xfId="0" applyFont="1" applyBorder="1" applyAlignment="1">
      <alignment horizontal="center" vertical="center"/>
    </xf>
    <xf numFmtId="0" fontId="59" fillId="0" borderId="0" xfId="0" applyFont="1" applyFill="1" applyAlignment="1">
      <alignment horizontal="left" wrapText="1"/>
    </xf>
    <xf numFmtId="0" fontId="59" fillId="0" borderId="3" xfId="0" applyFont="1" applyFill="1" applyBorder="1" applyAlignment="1">
      <alignment horizontal="left" wrapText="1"/>
    </xf>
    <xf numFmtId="0" fontId="59" fillId="0" borderId="5" xfId="0" applyFont="1" applyFill="1" applyBorder="1" applyAlignment="1">
      <alignment horizontal="left" wrapText="1"/>
    </xf>
    <xf numFmtId="0" fontId="59" fillId="0" borderId="4" xfId="0" applyFont="1" applyFill="1" applyBorder="1" applyAlignment="1">
      <alignment horizontal="left" wrapText="1"/>
    </xf>
    <xf numFmtId="0" fontId="59" fillId="0" borderId="9" xfId="0" applyFont="1" applyFill="1" applyBorder="1" applyAlignment="1">
      <alignment horizontal="left" wrapText="1"/>
    </xf>
    <xf numFmtId="0" fontId="59" fillId="0" borderId="1" xfId="0" applyFont="1" applyFill="1" applyBorder="1" applyAlignment="1">
      <alignment horizontal="left" wrapText="1"/>
    </xf>
    <xf numFmtId="0" fontId="59" fillId="0" borderId="8" xfId="0" applyFont="1" applyFill="1" applyBorder="1" applyAlignment="1">
      <alignment horizontal="left" wrapText="1"/>
    </xf>
    <xf numFmtId="0" fontId="60" fillId="0" borderId="0" xfId="0" applyFont="1" applyAlignment="1">
      <alignment horizontal="left" wrapText="1"/>
    </xf>
    <xf numFmtId="0" fontId="59" fillId="4" borderId="10" xfId="0" applyFont="1" applyFill="1" applyBorder="1" applyAlignment="1">
      <alignment horizontal="center"/>
    </xf>
    <xf numFmtId="0" fontId="58" fillId="4" borderId="2" xfId="0" applyFont="1" applyFill="1" applyBorder="1" applyAlignment="1">
      <alignment horizontal="center" vertical="distributed" textRotation="255" indent="2"/>
    </xf>
    <xf numFmtId="0" fontId="58" fillId="4" borderId="12" xfId="0" applyFont="1" applyFill="1" applyBorder="1" applyAlignment="1">
      <alignment horizontal="center" vertical="distributed" textRotation="255" indent="2"/>
    </xf>
    <xf numFmtId="0" fontId="58" fillId="4" borderId="7" xfId="0" applyFont="1" applyFill="1" applyBorder="1" applyAlignment="1">
      <alignment horizontal="center" vertical="distributed" textRotation="255" indent="2"/>
    </xf>
    <xf numFmtId="0" fontId="59" fillId="8" borderId="70" xfId="0" applyFont="1" applyFill="1" applyBorder="1" applyAlignment="1">
      <alignment horizontal="left" vertical="center" wrapText="1"/>
    </xf>
    <xf numFmtId="0" fontId="59" fillId="8" borderId="71" xfId="0" applyFont="1" applyFill="1" applyBorder="1" applyAlignment="1">
      <alignment horizontal="left" vertical="center" wrapText="1"/>
    </xf>
    <xf numFmtId="0" fontId="59" fillId="8" borderId="72" xfId="0" applyFont="1" applyFill="1" applyBorder="1" applyAlignment="1">
      <alignment horizontal="left" vertical="center" wrapText="1"/>
    </xf>
    <xf numFmtId="0" fontId="59" fillId="8" borderId="73" xfId="0" applyFont="1" applyFill="1" applyBorder="1" applyAlignment="1">
      <alignment horizontal="left" vertical="center" wrapText="1"/>
    </xf>
    <xf numFmtId="0" fontId="59" fillId="8" borderId="0" xfId="0" applyFont="1" applyFill="1" applyBorder="1" applyAlignment="1">
      <alignment horizontal="left" vertical="center" wrapText="1"/>
    </xf>
    <xf numFmtId="0" fontId="59" fillId="8" borderId="74" xfId="0" applyFont="1" applyFill="1" applyBorder="1" applyAlignment="1">
      <alignment horizontal="left" vertical="center" wrapText="1"/>
    </xf>
    <xf numFmtId="0" fontId="59" fillId="8" borderId="75" xfId="0" applyFont="1" applyFill="1" applyBorder="1" applyAlignment="1">
      <alignment horizontal="left" vertical="center" wrapText="1"/>
    </xf>
    <xf numFmtId="0" fontId="59" fillId="8" borderId="76" xfId="0" applyFont="1" applyFill="1" applyBorder="1" applyAlignment="1">
      <alignment horizontal="left" vertical="center" wrapText="1"/>
    </xf>
    <xf numFmtId="0" fontId="59" fillId="8" borderId="77" xfId="0" applyFont="1" applyFill="1" applyBorder="1" applyAlignment="1">
      <alignment horizontal="left" vertical="center" wrapText="1"/>
    </xf>
    <xf numFmtId="0" fontId="59" fillId="8" borderId="78" xfId="0" applyFont="1" applyFill="1" applyBorder="1" applyAlignment="1">
      <alignment horizontal="left" vertical="center" wrapText="1"/>
    </xf>
    <xf numFmtId="0" fontId="59" fillId="8" borderId="79" xfId="0" applyFont="1" applyFill="1" applyBorder="1" applyAlignment="1">
      <alignment horizontal="left" vertical="center" wrapText="1"/>
    </xf>
    <xf numFmtId="0" fontId="59" fillId="8" borderId="80" xfId="0" applyFont="1" applyFill="1" applyBorder="1" applyAlignment="1">
      <alignment horizontal="left" vertical="center" wrapText="1"/>
    </xf>
    <xf numFmtId="0" fontId="59" fillId="8" borderId="70" xfId="0" applyFont="1" applyFill="1" applyBorder="1" applyAlignment="1">
      <alignment horizontal="left" wrapText="1"/>
    </xf>
    <xf numFmtId="0" fontId="59" fillId="8" borderId="71" xfId="0" applyFont="1" applyFill="1" applyBorder="1" applyAlignment="1">
      <alignment horizontal="left" wrapText="1"/>
    </xf>
    <xf numFmtId="0" fontId="59" fillId="8" borderId="72" xfId="0" applyFont="1" applyFill="1" applyBorder="1" applyAlignment="1">
      <alignment horizontal="left" wrapText="1"/>
    </xf>
    <xf numFmtId="0" fontId="59" fillId="8" borderId="73" xfId="0" applyFont="1" applyFill="1" applyBorder="1" applyAlignment="1">
      <alignment horizontal="left" wrapText="1"/>
    </xf>
    <xf numFmtId="0" fontId="59" fillId="8" borderId="0" xfId="0" applyFont="1" applyFill="1" applyBorder="1" applyAlignment="1">
      <alignment horizontal="left" wrapText="1"/>
    </xf>
    <xf numFmtId="0" fontId="59" fillId="8" borderId="74" xfId="0" applyFont="1" applyFill="1" applyBorder="1" applyAlignment="1">
      <alignment horizontal="left" wrapText="1"/>
    </xf>
    <xf numFmtId="0" fontId="59" fillId="8" borderId="75" xfId="0" applyFont="1" applyFill="1" applyBorder="1" applyAlignment="1">
      <alignment horizontal="left" wrapText="1"/>
    </xf>
    <xf numFmtId="0" fontId="59" fillId="8" borderId="76" xfId="0" applyFont="1" applyFill="1" applyBorder="1" applyAlignment="1">
      <alignment horizontal="left" wrapText="1"/>
    </xf>
    <xf numFmtId="0" fontId="59" fillId="8" borderId="77" xfId="0" applyFont="1" applyFill="1" applyBorder="1" applyAlignment="1">
      <alignment horizontal="left" wrapText="1"/>
    </xf>
    <xf numFmtId="0" fontId="58" fillId="4" borderId="2" xfId="0" applyFont="1" applyFill="1" applyBorder="1" applyAlignment="1">
      <alignment horizontal="center" vertical="distributed" textRotation="255" indent="1"/>
    </xf>
    <xf numFmtId="0" fontId="58" fillId="4" borderId="12" xfId="0" applyFont="1" applyFill="1" applyBorder="1" applyAlignment="1">
      <alignment horizontal="center" vertical="distributed" textRotation="255" indent="1"/>
    </xf>
    <xf numFmtId="0" fontId="58" fillId="4" borderId="7" xfId="0" applyFont="1" applyFill="1" applyBorder="1" applyAlignment="1">
      <alignment horizontal="center" vertical="distributed" textRotation="255" indent="1"/>
    </xf>
    <xf numFmtId="0" fontId="74" fillId="0" borderId="105" xfId="4" applyFont="1" applyBorder="1" applyAlignment="1">
      <alignment horizontal="center" vertical="top" wrapText="1"/>
    </xf>
    <xf numFmtId="0" fontId="71" fillId="0" borderId="109" xfId="4" applyBorder="1" applyAlignment="1">
      <alignment horizontal="center" vertical="top" wrapText="1"/>
    </xf>
    <xf numFmtId="0" fontId="71" fillId="0" borderId="112" xfId="4" applyBorder="1" applyAlignment="1">
      <alignment horizontal="center" vertical="top" wrapText="1"/>
    </xf>
    <xf numFmtId="0" fontId="71" fillId="0" borderId="106" xfId="4" applyFont="1" applyBorder="1" applyAlignment="1">
      <alignment horizontal="center" vertical="top" wrapText="1"/>
    </xf>
    <xf numFmtId="0" fontId="71" fillId="0" borderId="107" xfId="4" applyFont="1" applyBorder="1" applyAlignment="1">
      <alignment horizontal="center" vertical="top" wrapText="1"/>
    </xf>
    <xf numFmtId="0" fontId="71" fillId="0" borderId="108" xfId="4" applyFont="1" applyBorder="1" applyAlignment="1">
      <alignment horizontal="center" vertical="top" wrapText="1"/>
    </xf>
    <xf numFmtId="0" fontId="71" fillId="0" borderId="91" xfId="4" applyFont="1" applyBorder="1" applyAlignment="1">
      <alignment horizontal="center" vertical="top" wrapText="1"/>
    </xf>
    <xf numFmtId="0" fontId="71" fillId="0" borderId="92" xfId="4" applyFont="1" applyBorder="1" applyAlignment="1">
      <alignment horizontal="center" vertical="top" wrapText="1"/>
    </xf>
    <xf numFmtId="0" fontId="71" fillId="0" borderId="93" xfId="4" applyFont="1" applyBorder="1" applyAlignment="1">
      <alignment horizontal="center" vertical="top" wrapText="1"/>
    </xf>
    <xf numFmtId="0" fontId="71" fillId="0" borderId="105" xfId="4" applyFont="1" applyBorder="1" applyAlignment="1">
      <alignment vertical="top" wrapText="1"/>
    </xf>
    <xf numFmtId="0" fontId="71" fillId="0" borderId="109" xfId="4" applyFont="1" applyBorder="1" applyAlignment="1">
      <alignment vertical="top" wrapText="1"/>
    </xf>
    <xf numFmtId="0" fontId="71" fillId="0" borderId="112" xfId="4" applyFont="1" applyBorder="1" applyAlignment="1">
      <alignment vertical="top" wrapText="1"/>
    </xf>
    <xf numFmtId="0" fontId="72" fillId="0" borderId="0" xfId="4" applyFont="1" applyAlignment="1">
      <alignment horizontal="center" vertical="center"/>
    </xf>
    <xf numFmtId="0" fontId="73" fillId="0" borderId="0" xfId="4" applyFont="1" applyBorder="1" applyAlignment="1">
      <alignment vertical="top" wrapText="1"/>
    </xf>
    <xf numFmtId="0" fontId="71" fillId="0" borderId="91" xfId="4" applyFont="1" applyBorder="1" applyAlignment="1">
      <alignment horizontal="distributed" vertical="top" wrapText="1"/>
    </xf>
    <xf numFmtId="0" fontId="71" fillId="0" borderId="92" xfId="4" applyFont="1" applyBorder="1" applyAlignment="1">
      <alignment horizontal="distributed" vertical="top" wrapText="1"/>
    </xf>
    <xf numFmtId="0" fontId="71" fillId="0" borderId="93" xfId="4" applyFont="1" applyBorder="1" applyAlignment="1">
      <alignment horizontal="distributed" vertical="top" wrapText="1"/>
    </xf>
    <xf numFmtId="0" fontId="71" fillId="0" borderId="94" xfId="4" applyFont="1" applyBorder="1" applyAlignment="1">
      <alignment horizontal="center" vertical="top"/>
    </xf>
    <xf numFmtId="0" fontId="71" fillId="0" borderId="94" xfId="4" applyFont="1" applyBorder="1" applyAlignment="1">
      <alignment vertical="center"/>
    </xf>
    <xf numFmtId="0" fontId="71" fillId="0" borderId="95" xfId="4" applyFont="1" applyBorder="1" applyAlignment="1">
      <alignment horizontal="distributed" vertical="top" wrapText="1"/>
    </xf>
    <xf numFmtId="0" fontId="71" fillId="0" borderId="96" xfId="4" applyFont="1" applyBorder="1" applyAlignment="1">
      <alignment horizontal="distributed" vertical="top" wrapText="1"/>
    </xf>
    <xf numFmtId="0" fontId="71" fillId="0" borderId="97" xfId="4" applyFont="1" applyBorder="1" applyAlignment="1">
      <alignment horizontal="distributed" vertical="top" wrapText="1"/>
    </xf>
    <xf numFmtId="0" fontId="76" fillId="0" borderId="94" xfId="4" applyFont="1" applyBorder="1" applyAlignment="1">
      <alignment horizontal="center" vertical="center"/>
    </xf>
    <xf numFmtId="0" fontId="76" fillId="0" borderId="101" xfId="4" applyFont="1" applyBorder="1" applyAlignment="1">
      <alignment horizontal="center" vertical="center" wrapText="1"/>
    </xf>
    <xf numFmtId="0" fontId="76" fillId="0" borderId="102" xfId="4" applyFont="1" applyBorder="1" applyAlignment="1">
      <alignment horizontal="center" vertical="center" wrapText="1"/>
    </xf>
    <xf numFmtId="0" fontId="76" fillId="0" borderId="103" xfId="4" applyFont="1" applyBorder="1" applyAlignment="1">
      <alignment horizontal="center" vertical="center" wrapText="1"/>
    </xf>
    <xf numFmtId="0" fontId="71" fillId="0" borderId="0" xfId="4" applyFont="1" applyBorder="1" applyAlignment="1">
      <alignment vertical="top" wrapText="1"/>
    </xf>
    <xf numFmtId="0" fontId="71" fillId="0" borderId="110" xfId="4" applyFont="1" applyBorder="1" applyAlignment="1">
      <alignment horizontal="center" vertical="top" wrapText="1"/>
    </xf>
    <xf numFmtId="0" fontId="71" fillId="0" borderId="0" xfId="4" applyFont="1" applyBorder="1" applyAlignment="1">
      <alignment horizontal="center" vertical="top" wrapText="1"/>
    </xf>
    <xf numFmtId="0" fontId="71" fillId="0" borderId="111" xfId="4" applyFont="1" applyBorder="1" applyAlignment="1">
      <alignment horizontal="center" vertical="top" wrapText="1"/>
    </xf>
    <xf numFmtId="0" fontId="73" fillId="0" borderId="110" xfId="4" applyFont="1" applyBorder="1" applyAlignment="1">
      <alignment horizontal="center" vertical="top" wrapText="1"/>
    </xf>
    <xf numFmtId="0" fontId="73" fillId="0" borderId="111" xfId="4" applyFont="1" applyBorder="1" applyAlignment="1">
      <alignment horizontal="center" vertical="top" wrapText="1"/>
    </xf>
    <xf numFmtId="0" fontId="71" fillId="0" borderId="113" xfId="4" applyFont="1" applyBorder="1" applyAlignment="1">
      <alignment horizontal="center" vertical="top" wrapText="1"/>
    </xf>
    <xf numFmtId="0" fontId="71" fillId="0" borderId="115" xfId="4" applyFont="1" applyBorder="1" applyAlignment="1">
      <alignment horizontal="center" vertical="top" wrapText="1"/>
    </xf>
    <xf numFmtId="0" fontId="71" fillId="0" borderId="114" xfId="4" applyFont="1" applyBorder="1" applyAlignment="1">
      <alignment horizontal="center" vertical="top" wrapText="1"/>
    </xf>
    <xf numFmtId="0" fontId="43" fillId="0" borderId="116" xfId="4" applyFont="1" applyBorder="1" applyAlignment="1">
      <alignment horizontal="center" vertical="center" wrapText="1"/>
    </xf>
    <xf numFmtId="0" fontId="43" fillId="0" borderId="119" xfId="4" applyFont="1" applyBorder="1" applyAlignment="1">
      <alignment horizontal="center" vertical="center" wrapText="1"/>
    </xf>
    <xf numFmtId="0" fontId="43" fillId="0" borderId="117" xfId="4" applyFont="1" applyBorder="1" applyAlignment="1">
      <alignment horizontal="center" vertical="center" wrapText="1"/>
    </xf>
    <xf numFmtId="0" fontId="43" fillId="0" borderId="120" xfId="4" applyFont="1" applyBorder="1" applyAlignment="1">
      <alignment horizontal="center" vertical="center" wrapText="1"/>
    </xf>
    <xf numFmtId="0" fontId="43" fillId="0" borderId="118" xfId="4" applyFont="1" applyBorder="1" applyAlignment="1">
      <alignment horizontal="center" vertical="center" wrapText="1"/>
    </xf>
    <xf numFmtId="0" fontId="43" fillId="0" borderId="121" xfId="4" applyFont="1" applyBorder="1" applyAlignment="1">
      <alignment horizontal="center" vertical="center" wrapText="1"/>
    </xf>
    <xf numFmtId="0" fontId="43" fillId="0" borderId="113" xfId="4" applyFont="1" applyBorder="1" applyAlignment="1">
      <alignment horizontal="center" vertical="center" wrapText="1"/>
    </xf>
    <xf numFmtId="0" fontId="43" fillId="0" borderId="114" xfId="4" applyFont="1" applyBorder="1" applyAlignment="1">
      <alignment horizontal="center" vertical="center" wrapText="1"/>
    </xf>
    <xf numFmtId="0" fontId="43" fillId="0" borderId="115" xfId="4" applyFont="1" applyBorder="1" applyAlignment="1">
      <alignment horizontal="center" vertical="center" wrapText="1"/>
    </xf>
    <xf numFmtId="0" fontId="75" fillId="0" borderId="109" xfId="4" applyFont="1" applyBorder="1" applyAlignment="1">
      <alignment vertical="top" wrapText="1"/>
    </xf>
    <xf numFmtId="0" fontId="75" fillId="0" borderId="112" xfId="4" applyFont="1" applyBorder="1" applyAlignment="1">
      <alignment vertical="top" wrapText="1"/>
    </xf>
    <xf numFmtId="0" fontId="43" fillId="0" borderId="109" xfId="4" applyFont="1" applyBorder="1" applyAlignment="1">
      <alignment horizontal="center" vertical="center" wrapText="1"/>
    </xf>
    <xf numFmtId="0" fontId="43" fillId="0" borderId="112" xfId="4" applyFont="1" applyBorder="1" applyAlignment="1">
      <alignment horizontal="center" vertical="center" wrapText="1"/>
    </xf>
    <xf numFmtId="0" fontId="75" fillId="0" borderId="116" xfId="4" applyFont="1" applyBorder="1" applyAlignment="1">
      <alignment vertical="top" wrapText="1"/>
    </xf>
    <xf numFmtId="0" fontId="75" fillId="0" borderId="119" xfId="4" applyFont="1" applyBorder="1" applyAlignment="1">
      <alignment vertical="top" wrapText="1"/>
    </xf>
    <xf numFmtId="0" fontId="75" fillId="0" borderId="117" xfId="4" applyFont="1" applyBorder="1" applyAlignment="1">
      <alignment vertical="top" wrapText="1"/>
    </xf>
    <xf numFmtId="0" fontId="75" fillId="0" borderId="120" xfId="4" applyFont="1" applyBorder="1" applyAlignment="1">
      <alignment vertical="top" wrapText="1"/>
    </xf>
    <xf numFmtId="0" fontId="75" fillId="0" borderId="118" xfId="4" applyFont="1" applyBorder="1" applyAlignment="1">
      <alignment vertical="top" wrapText="1"/>
    </xf>
    <xf numFmtId="0" fontId="75" fillId="0" borderId="121" xfId="4" applyFont="1" applyBorder="1" applyAlignment="1">
      <alignment vertical="top" wrapText="1"/>
    </xf>
    <xf numFmtId="0" fontId="75" fillId="0" borderId="113" xfId="4" applyFont="1" applyBorder="1" applyAlignment="1">
      <alignment vertical="top" wrapText="1"/>
    </xf>
    <xf numFmtId="0" fontId="75" fillId="0" borderId="114" xfId="4" applyFont="1" applyBorder="1" applyAlignment="1">
      <alignment vertical="top" wrapText="1"/>
    </xf>
    <xf numFmtId="0" fontId="75" fillId="0" borderId="115" xfId="4" applyFont="1" applyBorder="1" applyAlignment="1">
      <alignment vertical="top" wrapText="1"/>
    </xf>
    <xf numFmtId="0" fontId="64" fillId="0" borderId="0" xfId="0" applyFont="1" applyAlignment="1">
      <alignment horizontal="left" vertical="top" wrapText="1"/>
    </xf>
    <xf numFmtId="0" fontId="24" fillId="0" borderId="0" xfId="0" applyFont="1" applyAlignment="1">
      <alignment horizontal="left" vertical="center" wrapText="1"/>
    </xf>
    <xf numFmtId="0" fontId="80" fillId="0" borderId="0" xfId="0" applyFont="1" applyAlignment="1"/>
    <xf numFmtId="0" fontId="60" fillId="0" borderId="0" xfId="0" applyFont="1" applyAlignment="1">
      <alignment horizontal="center"/>
    </xf>
    <xf numFmtId="0" fontId="59" fillId="0" borderId="11" xfId="0" quotePrefix="1" applyFont="1" applyBorder="1" applyAlignment="1">
      <alignment horizontal="center"/>
    </xf>
    <xf numFmtId="0" fontId="59" fillId="0" borderId="0" xfId="0" applyFont="1" applyBorder="1" applyAlignment="1"/>
    <xf numFmtId="0" fontId="59" fillId="0" borderId="6" xfId="0" applyFont="1" applyBorder="1" applyAlignment="1"/>
    <xf numFmtId="0" fontId="59" fillId="0" borderId="0" xfId="0" applyFont="1" applyBorder="1" applyAlignment="1">
      <alignment horizontal="left" wrapText="1"/>
    </xf>
    <xf numFmtId="0" fontId="59" fillId="0" borderId="6" xfId="0" applyFont="1" applyBorder="1" applyAlignment="1">
      <alignment horizontal="left" wrapText="1"/>
    </xf>
    <xf numFmtId="0" fontId="59" fillId="0" borderId="1" xfId="0" applyFont="1" applyBorder="1" applyAlignment="1">
      <alignment horizontal="left" wrapText="1"/>
    </xf>
    <xf numFmtId="0" fontId="59" fillId="0" borderId="8" xfId="0" applyFont="1" applyBorder="1" applyAlignment="1">
      <alignment horizontal="left" wrapText="1"/>
    </xf>
  </cellXfs>
  <cellStyles count="5">
    <cellStyle name="パーセント" xfId="1" builtinId="5"/>
    <cellStyle name="標準" xfId="0" builtinId="0"/>
    <cellStyle name="標準 2" xfId="2"/>
    <cellStyle name="標準 3" xfId="3"/>
    <cellStyle name="標準 4"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10584</xdr:colOff>
      <xdr:row>14</xdr:row>
      <xdr:rowOff>31749</xdr:rowOff>
    </xdr:from>
    <xdr:to>
      <xdr:col>3</xdr:col>
      <xdr:colOff>232834</xdr:colOff>
      <xdr:row>15</xdr:row>
      <xdr:rowOff>222249</xdr:rowOff>
    </xdr:to>
    <xdr:cxnSp macro="">
      <xdr:nvCxnSpPr>
        <xdr:cNvPr id="3" name="曲線コネクタ 2"/>
        <xdr:cNvCxnSpPr/>
      </xdr:nvCxnSpPr>
      <xdr:spPr>
        <a:xfrm rot="10800000" flipV="1">
          <a:off x="254001" y="3608916"/>
          <a:ext cx="709083" cy="455083"/>
        </a:xfrm>
        <a:prstGeom prst="curvedConnector3">
          <a:avLst>
            <a:gd name="adj1" fmla="val 50000"/>
          </a:avLst>
        </a:prstGeom>
        <a:ln>
          <a:solidFill>
            <a:srgbClr val="FF0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xdr:colOff>
      <xdr:row>14</xdr:row>
      <xdr:rowOff>21165</xdr:rowOff>
    </xdr:from>
    <xdr:to>
      <xdr:col>12</xdr:col>
      <xdr:colOff>10583</xdr:colOff>
      <xdr:row>15</xdr:row>
      <xdr:rowOff>190499</xdr:rowOff>
    </xdr:to>
    <xdr:cxnSp macro="">
      <xdr:nvCxnSpPr>
        <xdr:cNvPr id="8" name="曲線コネクタ 7"/>
        <xdr:cNvCxnSpPr/>
      </xdr:nvCxnSpPr>
      <xdr:spPr>
        <a:xfrm rot="10800000" flipV="1">
          <a:off x="1460501" y="3598332"/>
          <a:ext cx="1471082" cy="433917"/>
        </a:xfrm>
        <a:prstGeom prst="curvedConnector3">
          <a:avLst>
            <a:gd name="adj1" fmla="val 50000"/>
          </a:avLst>
        </a:prstGeom>
        <a:ln>
          <a:solidFill>
            <a:srgbClr val="FF0000"/>
          </a:solidFill>
          <a:headEnd type="none"/>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sheetPr>
    <tabColor rgb="FFFF0000"/>
  </sheetPr>
  <dimension ref="A4:F45"/>
  <sheetViews>
    <sheetView showGridLines="0" topLeftCell="A25" workbookViewId="0">
      <selection activeCell="D41" sqref="D41"/>
    </sheetView>
  </sheetViews>
  <sheetFormatPr defaultRowHeight="12"/>
  <cols>
    <col min="1" max="1" width="5.140625" customWidth="1"/>
    <col min="2" max="2" width="12.28515625" customWidth="1"/>
  </cols>
  <sheetData>
    <row r="4" spans="2:6" ht="17.25">
      <c r="B4" s="130">
        <v>0</v>
      </c>
      <c r="C4" s="131" t="s">
        <v>208</v>
      </c>
      <c r="D4" s="131"/>
    </row>
    <row r="5" spans="2:6" ht="17.25">
      <c r="B5" s="131"/>
      <c r="C5" s="131"/>
      <c r="D5" s="131" t="s">
        <v>215</v>
      </c>
    </row>
    <row r="6" spans="2:6" ht="17.25">
      <c r="B6" s="131"/>
      <c r="C6" s="131"/>
      <c r="D6" s="131" t="s">
        <v>206</v>
      </c>
    </row>
    <row r="7" spans="2:6" ht="17.25">
      <c r="B7" s="131"/>
      <c r="C7" s="131"/>
      <c r="D7" s="131"/>
    </row>
    <row r="8" spans="2:6" ht="17.25">
      <c r="B8" s="133">
        <v>1</v>
      </c>
      <c r="C8" s="134" t="s">
        <v>203</v>
      </c>
      <c r="D8" s="131"/>
    </row>
    <row r="9" spans="2:6" ht="17.25">
      <c r="B9" s="133"/>
      <c r="C9" s="134"/>
      <c r="D9" s="131" t="s">
        <v>212</v>
      </c>
      <c r="F9" s="251" t="s">
        <v>388</v>
      </c>
    </row>
    <row r="10" spans="2:6" ht="17.25">
      <c r="B10" s="133"/>
      <c r="C10" s="134"/>
      <c r="D10" s="131"/>
    </row>
    <row r="11" spans="2:6" ht="17.25">
      <c r="B11" s="133">
        <v>2</v>
      </c>
      <c r="C11" s="134" t="s">
        <v>205</v>
      </c>
      <c r="D11" s="131"/>
    </row>
    <row r="12" spans="2:6" ht="17.25">
      <c r="B12" s="133"/>
      <c r="C12" s="134"/>
      <c r="D12" s="131" t="s">
        <v>212</v>
      </c>
    </row>
    <row r="13" spans="2:6" ht="17.25">
      <c r="B13" s="133"/>
      <c r="C13" s="134"/>
      <c r="D13" s="131"/>
    </row>
    <row r="14" spans="2:6" ht="17.25">
      <c r="B14" s="133">
        <v>3</v>
      </c>
      <c r="C14" s="134" t="s">
        <v>204</v>
      </c>
      <c r="D14" s="131"/>
    </row>
    <row r="15" spans="2:6" ht="17.25">
      <c r="B15" s="133"/>
      <c r="C15" s="134"/>
      <c r="D15" s="131" t="s">
        <v>212</v>
      </c>
    </row>
    <row r="16" spans="2:6" ht="17.25">
      <c r="B16" s="133"/>
      <c r="C16" s="134"/>
      <c r="D16" s="132" t="s">
        <v>211</v>
      </c>
    </row>
    <row r="17" spans="1:4" ht="17.25">
      <c r="B17" s="133"/>
      <c r="C17" s="134"/>
      <c r="D17" s="132"/>
    </row>
    <row r="18" spans="1:4" ht="17.25">
      <c r="B18" s="133"/>
      <c r="C18" s="134"/>
      <c r="D18" s="131"/>
    </row>
    <row r="19" spans="1:4" ht="17.25">
      <c r="B19" s="131"/>
      <c r="C19" s="131"/>
      <c r="D19" s="131"/>
    </row>
    <row r="20" spans="1:4" ht="17.25">
      <c r="B20" s="130">
        <v>4</v>
      </c>
      <c r="C20" s="131" t="s">
        <v>209</v>
      </c>
      <c r="D20" s="131"/>
    </row>
    <row r="21" spans="1:4" ht="17.25">
      <c r="B21" s="135"/>
      <c r="C21" s="131"/>
      <c r="D21" s="131" t="s">
        <v>212</v>
      </c>
    </row>
    <row r="22" spans="1:4" ht="17.25">
      <c r="B22" s="135"/>
      <c r="C22" s="131"/>
      <c r="D22" s="132" t="s">
        <v>207</v>
      </c>
    </row>
    <row r="23" spans="1:4" ht="17.25">
      <c r="B23" s="135"/>
      <c r="C23" s="131"/>
      <c r="D23" s="131" t="s">
        <v>212</v>
      </c>
    </row>
    <row r="24" spans="1:4" ht="17.25">
      <c r="B24" s="135"/>
      <c r="C24" s="131"/>
      <c r="D24" s="132" t="s">
        <v>210</v>
      </c>
    </row>
    <row r="25" spans="1:4">
      <c r="B25" s="40"/>
    </row>
    <row r="26" spans="1:4">
      <c r="B26" s="40"/>
    </row>
    <row r="27" spans="1:4" ht="17.25">
      <c r="B27" s="130">
        <v>5</v>
      </c>
      <c r="C27" t="s">
        <v>213</v>
      </c>
    </row>
    <row r="28" spans="1:4">
      <c r="B28" s="40"/>
    </row>
    <row r="29" spans="1:4">
      <c r="B29" s="40"/>
    </row>
    <row r="30" spans="1:4">
      <c r="A30" t="s">
        <v>387</v>
      </c>
      <c r="B30" s="40"/>
    </row>
    <row r="31" spans="1:4">
      <c r="B31" s="180">
        <v>40777</v>
      </c>
      <c r="C31" s="181"/>
      <c r="D31" s="181" t="s">
        <v>58</v>
      </c>
    </row>
    <row r="32" spans="1:4">
      <c r="B32" s="180">
        <v>40778</v>
      </c>
      <c r="C32" s="181"/>
      <c r="D32" s="181" t="s">
        <v>123</v>
      </c>
    </row>
    <row r="33" spans="2:4">
      <c r="B33" s="180">
        <v>40784</v>
      </c>
      <c r="C33" s="181"/>
      <c r="D33" s="181" t="s">
        <v>177</v>
      </c>
    </row>
    <row r="34" spans="2:4">
      <c r="B34" s="180">
        <v>40785</v>
      </c>
      <c r="C34" s="181"/>
      <c r="D34" s="181" t="s">
        <v>186</v>
      </c>
    </row>
    <row r="35" spans="2:4">
      <c r="B35" s="180">
        <v>40974</v>
      </c>
      <c r="C35" s="181"/>
      <c r="D35" s="181" t="s">
        <v>202</v>
      </c>
    </row>
    <row r="36" spans="2:4">
      <c r="B36" s="180">
        <v>41206</v>
      </c>
      <c r="C36" s="182"/>
      <c r="D36" s="181" t="s">
        <v>214</v>
      </c>
    </row>
    <row r="37" spans="2:4">
      <c r="B37" s="180">
        <v>41421</v>
      </c>
      <c r="C37" s="182"/>
      <c r="D37" s="181" t="s">
        <v>386</v>
      </c>
    </row>
    <row r="38" spans="2:4">
      <c r="B38" s="208">
        <v>41487</v>
      </c>
      <c r="C38" s="182"/>
      <c r="D38" s="182" t="s">
        <v>603</v>
      </c>
    </row>
    <row r="39" spans="2:4">
      <c r="B39" s="208">
        <v>41515</v>
      </c>
      <c r="C39" s="182"/>
      <c r="D39" s="182" t="s">
        <v>627</v>
      </c>
    </row>
    <row r="40" spans="2:4">
      <c r="B40" s="208">
        <v>41520</v>
      </c>
      <c r="C40" s="182"/>
      <c r="D40" s="182" t="s">
        <v>747</v>
      </c>
    </row>
    <row r="41" spans="2:4">
      <c r="B41" s="208">
        <v>41893</v>
      </c>
      <c r="D41" s="182" t="s">
        <v>801</v>
      </c>
    </row>
    <row r="42" spans="2:4">
      <c r="B42" s="40"/>
    </row>
    <row r="43" spans="2:4">
      <c r="B43" s="40"/>
    </row>
    <row r="44" spans="2:4">
      <c r="B44" s="40"/>
    </row>
    <row r="45" spans="2:4">
      <c r="B45" s="40"/>
    </row>
  </sheetData>
  <phoneticPr fontId="3"/>
  <pageMargins left="0.7" right="0.7" top="0.75" bottom="0.75" header="0.3" footer="0.3"/>
</worksheet>
</file>

<file path=xl/worksheets/sheet10.xml><?xml version="1.0" encoding="utf-8"?>
<worksheet xmlns="http://schemas.openxmlformats.org/spreadsheetml/2006/main" xmlns:r="http://schemas.openxmlformats.org/officeDocument/2006/relationships">
  <sheetPr codeName="Sheet3">
    <pageSetUpPr fitToPage="1"/>
  </sheetPr>
  <dimension ref="A1:BN50"/>
  <sheetViews>
    <sheetView showGridLines="0" zoomScale="70" zoomScaleNormal="70" workbookViewId="0">
      <selection activeCell="O3" sqref="O3"/>
    </sheetView>
  </sheetViews>
  <sheetFormatPr defaultColWidth="3.7109375" defaultRowHeight="21" customHeight="1"/>
  <cols>
    <col min="1" max="12" width="3.7109375" style="313" customWidth="1"/>
    <col min="13" max="13" width="1.42578125" style="313" customWidth="1"/>
    <col min="14" max="21" width="3.7109375" style="313" customWidth="1"/>
    <col min="22" max="22" width="1.42578125" style="313" customWidth="1"/>
    <col min="23" max="30" width="3.7109375" style="313" customWidth="1"/>
    <col min="31" max="31" width="1.42578125" style="313" customWidth="1"/>
    <col min="32" max="39" width="3.7109375" style="313" customWidth="1"/>
    <col min="40" max="40" width="1.42578125" style="313" customWidth="1"/>
    <col min="41" max="48" width="3.7109375" style="313" customWidth="1"/>
    <col min="49" max="49" width="1.42578125" style="313" customWidth="1"/>
    <col min="50" max="57" width="3.7109375" style="313" customWidth="1"/>
    <col min="58" max="58" width="1.42578125" style="313" customWidth="1"/>
    <col min="59" max="256" width="3.7109375" style="313"/>
    <col min="257" max="268" width="3.7109375" style="313" customWidth="1"/>
    <col min="269" max="269" width="1.42578125" style="313" customWidth="1"/>
    <col min="270" max="277" width="3.7109375" style="313" customWidth="1"/>
    <col min="278" max="278" width="1.42578125" style="313" customWidth="1"/>
    <col min="279" max="286" width="3.7109375" style="313" customWidth="1"/>
    <col min="287" max="287" width="1.42578125" style="313" customWidth="1"/>
    <col min="288" max="295" width="3.7109375" style="313" customWidth="1"/>
    <col min="296" max="296" width="1.42578125" style="313" customWidth="1"/>
    <col min="297" max="304" width="3.7109375" style="313" customWidth="1"/>
    <col min="305" max="305" width="1.42578125" style="313" customWidth="1"/>
    <col min="306" max="313" width="3.7109375" style="313" customWidth="1"/>
    <col min="314" max="314" width="1.42578125" style="313" customWidth="1"/>
    <col min="315" max="512" width="3.7109375" style="313"/>
    <col min="513" max="524" width="3.7109375" style="313" customWidth="1"/>
    <col min="525" max="525" width="1.42578125" style="313" customWidth="1"/>
    <col min="526" max="533" width="3.7109375" style="313" customWidth="1"/>
    <col min="534" max="534" width="1.42578125" style="313" customWidth="1"/>
    <col min="535" max="542" width="3.7109375" style="313" customWidth="1"/>
    <col min="543" max="543" width="1.42578125" style="313" customWidth="1"/>
    <col min="544" max="551" width="3.7109375" style="313" customWidth="1"/>
    <col min="552" max="552" width="1.42578125" style="313" customWidth="1"/>
    <col min="553" max="560" width="3.7109375" style="313" customWidth="1"/>
    <col min="561" max="561" width="1.42578125" style="313" customWidth="1"/>
    <col min="562" max="569" width="3.7109375" style="313" customWidth="1"/>
    <col min="570" max="570" width="1.42578125" style="313" customWidth="1"/>
    <col min="571" max="768" width="3.7109375" style="313"/>
    <col min="769" max="780" width="3.7109375" style="313" customWidth="1"/>
    <col min="781" max="781" width="1.42578125" style="313" customWidth="1"/>
    <col min="782" max="789" width="3.7109375" style="313" customWidth="1"/>
    <col min="790" max="790" width="1.42578125" style="313" customWidth="1"/>
    <col min="791" max="798" width="3.7109375" style="313" customWidth="1"/>
    <col min="799" max="799" width="1.42578125" style="313" customWidth="1"/>
    <col min="800" max="807" width="3.7109375" style="313" customWidth="1"/>
    <col min="808" max="808" width="1.42578125" style="313" customWidth="1"/>
    <col min="809" max="816" width="3.7109375" style="313" customWidth="1"/>
    <col min="817" max="817" width="1.42578125" style="313" customWidth="1"/>
    <col min="818" max="825" width="3.7109375" style="313" customWidth="1"/>
    <col min="826" max="826" width="1.42578125" style="313" customWidth="1"/>
    <col min="827" max="1024" width="3.7109375" style="313"/>
    <col min="1025" max="1036" width="3.7109375" style="313" customWidth="1"/>
    <col min="1037" max="1037" width="1.42578125" style="313" customWidth="1"/>
    <col min="1038" max="1045" width="3.7109375" style="313" customWidth="1"/>
    <col min="1046" max="1046" width="1.42578125" style="313" customWidth="1"/>
    <col min="1047" max="1054" width="3.7109375" style="313" customWidth="1"/>
    <col min="1055" max="1055" width="1.42578125" style="313" customWidth="1"/>
    <col min="1056" max="1063" width="3.7109375" style="313" customWidth="1"/>
    <col min="1064" max="1064" width="1.42578125" style="313" customWidth="1"/>
    <col min="1065" max="1072" width="3.7109375" style="313" customWidth="1"/>
    <col min="1073" max="1073" width="1.42578125" style="313" customWidth="1"/>
    <col min="1074" max="1081" width="3.7109375" style="313" customWidth="1"/>
    <col min="1082" max="1082" width="1.42578125" style="313" customWidth="1"/>
    <col min="1083" max="1280" width="3.7109375" style="313"/>
    <col min="1281" max="1292" width="3.7109375" style="313" customWidth="1"/>
    <col min="1293" max="1293" width="1.42578125" style="313" customWidth="1"/>
    <col min="1294" max="1301" width="3.7109375" style="313" customWidth="1"/>
    <col min="1302" max="1302" width="1.42578125" style="313" customWidth="1"/>
    <col min="1303" max="1310" width="3.7109375" style="313" customWidth="1"/>
    <col min="1311" max="1311" width="1.42578125" style="313" customWidth="1"/>
    <col min="1312" max="1319" width="3.7109375" style="313" customWidth="1"/>
    <col min="1320" max="1320" width="1.42578125" style="313" customWidth="1"/>
    <col min="1321" max="1328" width="3.7109375" style="313" customWidth="1"/>
    <col min="1329" max="1329" width="1.42578125" style="313" customWidth="1"/>
    <col min="1330" max="1337" width="3.7109375" style="313" customWidth="1"/>
    <col min="1338" max="1338" width="1.42578125" style="313" customWidth="1"/>
    <col min="1339" max="1536" width="3.7109375" style="313"/>
    <col min="1537" max="1548" width="3.7109375" style="313" customWidth="1"/>
    <col min="1549" max="1549" width="1.42578125" style="313" customWidth="1"/>
    <col min="1550" max="1557" width="3.7109375" style="313" customWidth="1"/>
    <col min="1558" max="1558" width="1.42578125" style="313" customWidth="1"/>
    <col min="1559" max="1566" width="3.7109375" style="313" customWidth="1"/>
    <col min="1567" max="1567" width="1.42578125" style="313" customWidth="1"/>
    <col min="1568" max="1575" width="3.7109375" style="313" customWidth="1"/>
    <col min="1576" max="1576" width="1.42578125" style="313" customWidth="1"/>
    <col min="1577" max="1584" width="3.7109375" style="313" customWidth="1"/>
    <col min="1585" max="1585" width="1.42578125" style="313" customWidth="1"/>
    <col min="1586" max="1593" width="3.7109375" style="313" customWidth="1"/>
    <col min="1594" max="1594" width="1.42578125" style="313" customWidth="1"/>
    <col min="1595" max="1792" width="3.7109375" style="313"/>
    <col min="1793" max="1804" width="3.7109375" style="313" customWidth="1"/>
    <col min="1805" max="1805" width="1.42578125" style="313" customWidth="1"/>
    <col min="1806" max="1813" width="3.7109375" style="313" customWidth="1"/>
    <col min="1814" max="1814" width="1.42578125" style="313" customWidth="1"/>
    <col min="1815" max="1822" width="3.7109375" style="313" customWidth="1"/>
    <col min="1823" max="1823" width="1.42578125" style="313" customWidth="1"/>
    <col min="1824" max="1831" width="3.7109375" style="313" customWidth="1"/>
    <col min="1832" max="1832" width="1.42578125" style="313" customWidth="1"/>
    <col min="1833" max="1840" width="3.7109375" style="313" customWidth="1"/>
    <col min="1841" max="1841" width="1.42578125" style="313" customWidth="1"/>
    <col min="1842" max="1849" width="3.7109375" style="313" customWidth="1"/>
    <col min="1850" max="1850" width="1.42578125" style="313" customWidth="1"/>
    <col min="1851" max="2048" width="3.7109375" style="313"/>
    <col min="2049" max="2060" width="3.7109375" style="313" customWidth="1"/>
    <col min="2061" max="2061" width="1.42578125" style="313" customWidth="1"/>
    <col min="2062" max="2069" width="3.7109375" style="313" customWidth="1"/>
    <col min="2070" max="2070" width="1.42578125" style="313" customWidth="1"/>
    <col min="2071" max="2078" width="3.7109375" style="313" customWidth="1"/>
    <col min="2079" max="2079" width="1.42578125" style="313" customWidth="1"/>
    <col min="2080" max="2087" width="3.7109375" style="313" customWidth="1"/>
    <col min="2088" max="2088" width="1.42578125" style="313" customWidth="1"/>
    <col min="2089" max="2096" width="3.7109375" style="313" customWidth="1"/>
    <col min="2097" max="2097" width="1.42578125" style="313" customWidth="1"/>
    <col min="2098" max="2105" width="3.7109375" style="313" customWidth="1"/>
    <col min="2106" max="2106" width="1.42578125" style="313" customWidth="1"/>
    <col min="2107" max="2304" width="3.7109375" style="313"/>
    <col min="2305" max="2316" width="3.7109375" style="313" customWidth="1"/>
    <col min="2317" max="2317" width="1.42578125" style="313" customWidth="1"/>
    <col min="2318" max="2325" width="3.7109375" style="313" customWidth="1"/>
    <col min="2326" max="2326" width="1.42578125" style="313" customWidth="1"/>
    <col min="2327" max="2334" width="3.7109375" style="313" customWidth="1"/>
    <col min="2335" max="2335" width="1.42578125" style="313" customWidth="1"/>
    <col min="2336" max="2343" width="3.7109375" style="313" customWidth="1"/>
    <col min="2344" max="2344" width="1.42578125" style="313" customWidth="1"/>
    <col min="2345" max="2352" width="3.7109375" style="313" customWidth="1"/>
    <col min="2353" max="2353" width="1.42578125" style="313" customWidth="1"/>
    <col min="2354" max="2361" width="3.7109375" style="313" customWidth="1"/>
    <col min="2362" max="2362" width="1.42578125" style="313" customWidth="1"/>
    <col min="2363" max="2560" width="3.7109375" style="313"/>
    <col min="2561" max="2572" width="3.7109375" style="313" customWidth="1"/>
    <col min="2573" max="2573" width="1.42578125" style="313" customWidth="1"/>
    <col min="2574" max="2581" width="3.7109375" style="313" customWidth="1"/>
    <col min="2582" max="2582" width="1.42578125" style="313" customWidth="1"/>
    <col min="2583" max="2590" width="3.7109375" style="313" customWidth="1"/>
    <col min="2591" max="2591" width="1.42578125" style="313" customWidth="1"/>
    <col min="2592" max="2599" width="3.7109375" style="313" customWidth="1"/>
    <col min="2600" max="2600" width="1.42578125" style="313" customWidth="1"/>
    <col min="2601" max="2608" width="3.7109375" style="313" customWidth="1"/>
    <col min="2609" max="2609" width="1.42578125" style="313" customWidth="1"/>
    <col min="2610" max="2617" width="3.7109375" style="313" customWidth="1"/>
    <col min="2618" max="2618" width="1.42578125" style="313" customWidth="1"/>
    <col min="2619" max="2816" width="3.7109375" style="313"/>
    <col min="2817" max="2828" width="3.7109375" style="313" customWidth="1"/>
    <col min="2829" max="2829" width="1.42578125" style="313" customWidth="1"/>
    <col min="2830" max="2837" width="3.7109375" style="313" customWidth="1"/>
    <col min="2838" max="2838" width="1.42578125" style="313" customWidth="1"/>
    <col min="2839" max="2846" width="3.7109375" style="313" customWidth="1"/>
    <col min="2847" max="2847" width="1.42578125" style="313" customWidth="1"/>
    <col min="2848" max="2855" width="3.7109375" style="313" customWidth="1"/>
    <col min="2856" max="2856" width="1.42578125" style="313" customWidth="1"/>
    <col min="2857" max="2864" width="3.7109375" style="313" customWidth="1"/>
    <col min="2865" max="2865" width="1.42578125" style="313" customWidth="1"/>
    <col min="2866" max="2873" width="3.7109375" style="313" customWidth="1"/>
    <col min="2874" max="2874" width="1.42578125" style="313" customWidth="1"/>
    <col min="2875" max="3072" width="3.7109375" style="313"/>
    <col min="3073" max="3084" width="3.7109375" style="313" customWidth="1"/>
    <col min="3085" max="3085" width="1.42578125" style="313" customWidth="1"/>
    <col min="3086" max="3093" width="3.7109375" style="313" customWidth="1"/>
    <col min="3094" max="3094" width="1.42578125" style="313" customWidth="1"/>
    <col min="3095" max="3102" width="3.7109375" style="313" customWidth="1"/>
    <col min="3103" max="3103" width="1.42578125" style="313" customWidth="1"/>
    <col min="3104" max="3111" width="3.7109375" style="313" customWidth="1"/>
    <col min="3112" max="3112" width="1.42578125" style="313" customWidth="1"/>
    <col min="3113" max="3120" width="3.7109375" style="313" customWidth="1"/>
    <col min="3121" max="3121" width="1.42578125" style="313" customWidth="1"/>
    <col min="3122" max="3129" width="3.7109375" style="313" customWidth="1"/>
    <col min="3130" max="3130" width="1.42578125" style="313" customWidth="1"/>
    <col min="3131" max="3328" width="3.7109375" style="313"/>
    <col min="3329" max="3340" width="3.7109375" style="313" customWidth="1"/>
    <col min="3341" max="3341" width="1.42578125" style="313" customWidth="1"/>
    <col min="3342" max="3349" width="3.7109375" style="313" customWidth="1"/>
    <col min="3350" max="3350" width="1.42578125" style="313" customWidth="1"/>
    <col min="3351" max="3358" width="3.7109375" style="313" customWidth="1"/>
    <col min="3359" max="3359" width="1.42578125" style="313" customWidth="1"/>
    <col min="3360" max="3367" width="3.7109375" style="313" customWidth="1"/>
    <col min="3368" max="3368" width="1.42578125" style="313" customWidth="1"/>
    <col min="3369" max="3376" width="3.7109375" style="313" customWidth="1"/>
    <col min="3377" max="3377" width="1.42578125" style="313" customWidth="1"/>
    <col min="3378" max="3385" width="3.7109375" style="313" customWidth="1"/>
    <col min="3386" max="3386" width="1.42578125" style="313" customWidth="1"/>
    <col min="3387" max="3584" width="3.7109375" style="313"/>
    <col min="3585" max="3596" width="3.7109375" style="313" customWidth="1"/>
    <col min="3597" max="3597" width="1.42578125" style="313" customWidth="1"/>
    <col min="3598" max="3605" width="3.7109375" style="313" customWidth="1"/>
    <col min="3606" max="3606" width="1.42578125" style="313" customWidth="1"/>
    <col min="3607" max="3614" width="3.7109375" style="313" customWidth="1"/>
    <col min="3615" max="3615" width="1.42578125" style="313" customWidth="1"/>
    <col min="3616" max="3623" width="3.7109375" style="313" customWidth="1"/>
    <col min="3624" max="3624" width="1.42578125" style="313" customWidth="1"/>
    <col min="3625" max="3632" width="3.7109375" style="313" customWidth="1"/>
    <col min="3633" max="3633" width="1.42578125" style="313" customWidth="1"/>
    <col min="3634" max="3641" width="3.7109375" style="313" customWidth="1"/>
    <col min="3642" max="3642" width="1.42578125" style="313" customWidth="1"/>
    <col min="3643" max="3840" width="3.7109375" style="313"/>
    <col min="3841" max="3852" width="3.7109375" style="313" customWidth="1"/>
    <col min="3853" max="3853" width="1.42578125" style="313" customWidth="1"/>
    <col min="3854" max="3861" width="3.7109375" style="313" customWidth="1"/>
    <col min="3862" max="3862" width="1.42578125" style="313" customWidth="1"/>
    <col min="3863" max="3870" width="3.7109375" style="313" customWidth="1"/>
    <col min="3871" max="3871" width="1.42578125" style="313" customWidth="1"/>
    <col min="3872" max="3879" width="3.7109375" style="313" customWidth="1"/>
    <col min="3880" max="3880" width="1.42578125" style="313" customWidth="1"/>
    <col min="3881" max="3888" width="3.7109375" style="313" customWidth="1"/>
    <col min="3889" max="3889" width="1.42578125" style="313" customWidth="1"/>
    <col min="3890" max="3897" width="3.7109375" style="313" customWidth="1"/>
    <col min="3898" max="3898" width="1.42578125" style="313" customWidth="1"/>
    <col min="3899" max="4096" width="3.7109375" style="313"/>
    <col min="4097" max="4108" width="3.7109375" style="313" customWidth="1"/>
    <col min="4109" max="4109" width="1.42578125" style="313" customWidth="1"/>
    <col min="4110" max="4117" width="3.7109375" style="313" customWidth="1"/>
    <col min="4118" max="4118" width="1.42578125" style="313" customWidth="1"/>
    <col min="4119" max="4126" width="3.7109375" style="313" customWidth="1"/>
    <col min="4127" max="4127" width="1.42578125" style="313" customWidth="1"/>
    <col min="4128" max="4135" width="3.7109375" style="313" customWidth="1"/>
    <col min="4136" max="4136" width="1.42578125" style="313" customWidth="1"/>
    <col min="4137" max="4144" width="3.7109375" style="313" customWidth="1"/>
    <col min="4145" max="4145" width="1.42578125" style="313" customWidth="1"/>
    <col min="4146" max="4153" width="3.7109375" style="313" customWidth="1"/>
    <col min="4154" max="4154" width="1.42578125" style="313" customWidth="1"/>
    <col min="4155" max="4352" width="3.7109375" style="313"/>
    <col min="4353" max="4364" width="3.7109375" style="313" customWidth="1"/>
    <col min="4365" max="4365" width="1.42578125" style="313" customWidth="1"/>
    <col min="4366" max="4373" width="3.7109375" style="313" customWidth="1"/>
    <col min="4374" max="4374" width="1.42578125" style="313" customWidth="1"/>
    <col min="4375" max="4382" width="3.7109375" style="313" customWidth="1"/>
    <col min="4383" max="4383" width="1.42578125" style="313" customWidth="1"/>
    <col min="4384" max="4391" width="3.7109375" style="313" customWidth="1"/>
    <col min="4392" max="4392" width="1.42578125" style="313" customWidth="1"/>
    <col min="4393" max="4400" width="3.7109375" style="313" customWidth="1"/>
    <col min="4401" max="4401" width="1.42578125" style="313" customWidth="1"/>
    <col min="4402" max="4409" width="3.7109375" style="313" customWidth="1"/>
    <col min="4410" max="4410" width="1.42578125" style="313" customWidth="1"/>
    <col min="4411" max="4608" width="3.7109375" style="313"/>
    <col min="4609" max="4620" width="3.7109375" style="313" customWidth="1"/>
    <col min="4621" max="4621" width="1.42578125" style="313" customWidth="1"/>
    <col min="4622" max="4629" width="3.7109375" style="313" customWidth="1"/>
    <col min="4630" max="4630" width="1.42578125" style="313" customWidth="1"/>
    <col min="4631" max="4638" width="3.7109375" style="313" customWidth="1"/>
    <col min="4639" max="4639" width="1.42578125" style="313" customWidth="1"/>
    <col min="4640" max="4647" width="3.7109375" style="313" customWidth="1"/>
    <col min="4648" max="4648" width="1.42578125" style="313" customWidth="1"/>
    <col min="4649" max="4656" width="3.7109375" style="313" customWidth="1"/>
    <col min="4657" max="4657" width="1.42578125" style="313" customWidth="1"/>
    <col min="4658" max="4665" width="3.7109375" style="313" customWidth="1"/>
    <col min="4666" max="4666" width="1.42578125" style="313" customWidth="1"/>
    <col min="4667" max="4864" width="3.7109375" style="313"/>
    <col min="4865" max="4876" width="3.7109375" style="313" customWidth="1"/>
    <col min="4877" max="4877" width="1.42578125" style="313" customWidth="1"/>
    <col min="4878" max="4885" width="3.7109375" style="313" customWidth="1"/>
    <col min="4886" max="4886" width="1.42578125" style="313" customWidth="1"/>
    <col min="4887" max="4894" width="3.7109375" style="313" customWidth="1"/>
    <col min="4895" max="4895" width="1.42578125" style="313" customWidth="1"/>
    <col min="4896" max="4903" width="3.7109375" style="313" customWidth="1"/>
    <col min="4904" max="4904" width="1.42578125" style="313" customWidth="1"/>
    <col min="4905" max="4912" width="3.7109375" style="313" customWidth="1"/>
    <col min="4913" max="4913" width="1.42578125" style="313" customWidth="1"/>
    <col min="4914" max="4921" width="3.7109375" style="313" customWidth="1"/>
    <col min="4922" max="4922" width="1.42578125" style="313" customWidth="1"/>
    <col min="4923" max="5120" width="3.7109375" style="313"/>
    <col min="5121" max="5132" width="3.7109375" style="313" customWidth="1"/>
    <col min="5133" max="5133" width="1.42578125" style="313" customWidth="1"/>
    <col min="5134" max="5141" width="3.7109375" style="313" customWidth="1"/>
    <col min="5142" max="5142" width="1.42578125" style="313" customWidth="1"/>
    <col min="5143" max="5150" width="3.7109375" style="313" customWidth="1"/>
    <col min="5151" max="5151" width="1.42578125" style="313" customWidth="1"/>
    <col min="5152" max="5159" width="3.7109375" style="313" customWidth="1"/>
    <col min="5160" max="5160" width="1.42578125" style="313" customWidth="1"/>
    <col min="5161" max="5168" width="3.7109375" style="313" customWidth="1"/>
    <col min="5169" max="5169" width="1.42578125" style="313" customWidth="1"/>
    <col min="5170" max="5177" width="3.7109375" style="313" customWidth="1"/>
    <col min="5178" max="5178" width="1.42578125" style="313" customWidth="1"/>
    <col min="5179" max="5376" width="3.7109375" style="313"/>
    <col min="5377" max="5388" width="3.7109375" style="313" customWidth="1"/>
    <col min="5389" max="5389" width="1.42578125" style="313" customWidth="1"/>
    <col min="5390" max="5397" width="3.7109375" style="313" customWidth="1"/>
    <col min="5398" max="5398" width="1.42578125" style="313" customWidth="1"/>
    <col min="5399" max="5406" width="3.7109375" style="313" customWidth="1"/>
    <col min="5407" max="5407" width="1.42578125" style="313" customWidth="1"/>
    <col min="5408" max="5415" width="3.7109375" style="313" customWidth="1"/>
    <col min="5416" max="5416" width="1.42578125" style="313" customWidth="1"/>
    <col min="5417" max="5424" width="3.7109375" style="313" customWidth="1"/>
    <col min="5425" max="5425" width="1.42578125" style="313" customWidth="1"/>
    <col min="5426" max="5433" width="3.7109375" style="313" customWidth="1"/>
    <col min="5434" max="5434" width="1.42578125" style="313" customWidth="1"/>
    <col min="5435" max="5632" width="3.7109375" style="313"/>
    <col min="5633" max="5644" width="3.7109375" style="313" customWidth="1"/>
    <col min="5645" max="5645" width="1.42578125" style="313" customWidth="1"/>
    <col min="5646" max="5653" width="3.7109375" style="313" customWidth="1"/>
    <col min="5654" max="5654" width="1.42578125" style="313" customWidth="1"/>
    <col min="5655" max="5662" width="3.7109375" style="313" customWidth="1"/>
    <col min="5663" max="5663" width="1.42578125" style="313" customWidth="1"/>
    <col min="5664" max="5671" width="3.7109375" style="313" customWidth="1"/>
    <col min="5672" max="5672" width="1.42578125" style="313" customWidth="1"/>
    <col min="5673" max="5680" width="3.7109375" style="313" customWidth="1"/>
    <col min="5681" max="5681" width="1.42578125" style="313" customWidth="1"/>
    <col min="5682" max="5689" width="3.7109375" style="313" customWidth="1"/>
    <col min="5690" max="5690" width="1.42578125" style="313" customWidth="1"/>
    <col min="5691" max="5888" width="3.7109375" style="313"/>
    <col min="5889" max="5900" width="3.7109375" style="313" customWidth="1"/>
    <col min="5901" max="5901" width="1.42578125" style="313" customWidth="1"/>
    <col min="5902" max="5909" width="3.7109375" style="313" customWidth="1"/>
    <col min="5910" max="5910" width="1.42578125" style="313" customWidth="1"/>
    <col min="5911" max="5918" width="3.7109375" style="313" customWidth="1"/>
    <col min="5919" max="5919" width="1.42578125" style="313" customWidth="1"/>
    <col min="5920" max="5927" width="3.7109375" style="313" customWidth="1"/>
    <col min="5928" max="5928" width="1.42578125" style="313" customWidth="1"/>
    <col min="5929" max="5936" width="3.7109375" style="313" customWidth="1"/>
    <col min="5937" max="5937" width="1.42578125" style="313" customWidth="1"/>
    <col min="5938" max="5945" width="3.7109375" style="313" customWidth="1"/>
    <col min="5946" max="5946" width="1.42578125" style="313" customWidth="1"/>
    <col min="5947" max="6144" width="3.7109375" style="313"/>
    <col min="6145" max="6156" width="3.7109375" style="313" customWidth="1"/>
    <col min="6157" max="6157" width="1.42578125" style="313" customWidth="1"/>
    <col min="6158" max="6165" width="3.7109375" style="313" customWidth="1"/>
    <col min="6166" max="6166" width="1.42578125" style="313" customWidth="1"/>
    <col min="6167" max="6174" width="3.7109375" style="313" customWidth="1"/>
    <col min="6175" max="6175" width="1.42578125" style="313" customWidth="1"/>
    <col min="6176" max="6183" width="3.7109375" style="313" customWidth="1"/>
    <col min="6184" max="6184" width="1.42578125" style="313" customWidth="1"/>
    <col min="6185" max="6192" width="3.7109375" style="313" customWidth="1"/>
    <col min="6193" max="6193" width="1.42578125" style="313" customWidth="1"/>
    <col min="6194" max="6201" width="3.7109375" style="313" customWidth="1"/>
    <col min="6202" max="6202" width="1.42578125" style="313" customWidth="1"/>
    <col min="6203" max="6400" width="3.7109375" style="313"/>
    <col min="6401" max="6412" width="3.7109375" style="313" customWidth="1"/>
    <col min="6413" max="6413" width="1.42578125" style="313" customWidth="1"/>
    <col min="6414" max="6421" width="3.7109375" style="313" customWidth="1"/>
    <col min="6422" max="6422" width="1.42578125" style="313" customWidth="1"/>
    <col min="6423" max="6430" width="3.7109375" style="313" customWidth="1"/>
    <col min="6431" max="6431" width="1.42578125" style="313" customWidth="1"/>
    <col min="6432" max="6439" width="3.7109375" style="313" customWidth="1"/>
    <col min="6440" max="6440" width="1.42578125" style="313" customWidth="1"/>
    <col min="6441" max="6448" width="3.7109375" style="313" customWidth="1"/>
    <col min="6449" max="6449" width="1.42578125" style="313" customWidth="1"/>
    <col min="6450" max="6457" width="3.7109375" style="313" customWidth="1"/>
    <col min="6458" max="6458" width="1.42578125" style="313" customWidth="1"/>
    <col min="6459" max="6656" width="3.7109375" style="313"/>
    <col min="6657" max="6668" width="3.7109375" style="313" customWidth="1"/>
    <col min="6669" max="6669" width="1.42578125" style="313" customWidth="1"/>
    <col min="6670" max="6677" width="3.7109375" style="313" customWidth="1"/>
    <col min="6678" max="6678" width="1.42578125" style="313" customWidth="1"/>
    <col min="6679" max="6686" width="3.7109375" style="313" customWidth="1"/>
    <col min="6687" max="6687" width="1.42578125" style="313" customWidth="1"/>
    <col min="6688" max="6695" width="3.7109375" style="313" customWidth="1"/>
    <col min="6696" max="6696" width="1.42578125" style="313" customWidth="1"/>
    <col min="6697" max="6704" width="3.7109375" style="313" customWidth="1"/>
    <col min="6705" max="6705" width="1.42578125" style="313" customWidth="1"/>
    <col min="6706" max="6713" width="3.7109375" style="313" customWidth="1"/>
    <col min="6714" max="6714" width="1.42578125" style="313" customWidth="1"/>
    <col min="6715" max="6912" width="3.7109375" style="313"/>
    <col min="6913" max="6924" width="3.7109375" style="313" customWidth="1"/>
    <col min="6925" max="6925" width="1.42578125" style="313" customWidth="1"/>
    <col min="6926" max="6933" width="3.7109375" style="313" customWidth="1"/>
    <col min="6934" max="6934" width="1.42578125" style="313" customWidth="1"/>
    <col min="6935" max="6942" width="3.7109375" style="313" customWidth="1"/>
    <col min="6943" max="6943" width="1.42578125" style="313" customWidth="1"/>
    <col min="6944" max="6951" width="3.7109375" style="313" customWidth="1"/>
    <col min="6952" max="6952" width="1.42578125" style="313" customWidth="1"/>
    <col min="6953" max="6960" width="3.7109375" style="313" customWidth="1"/>
    <col min="6961" max="6961" width="1.42578125" style="313" customWidth="1"/>
    <col min="6962" max="6969" width="3.7109375" style="313" customWidth="1"/>
    <col min="6970" max="6970" width="1.42578125" style="313" customWidth="1"/>
    <col min="6971" max="7168" width="3.7109375" style="313"/>
    <col min="7169" max="7180" width="3.7109375" style="313" customWidth="1"/>
    <col min="7181" max="7181" width="1.42578125" style="313" customWidth="1"/>
    <col min="7182" max="7189" width="3.7109375" style="313" customWidth="1"/>
    <col min="7190" max="7190" width="1.42578125" style="313" customWidth="1"/>
    <col min="7191" max="7198" width="3.7109375" style="313" customWidth="1"/>
    <col min="7199" max="7199" width="1.42578125" style="313" customWidth="1"/>
    <col min="7200" max="7207" width="3.7109375" style="313" customWidth="1"/>
    <col min="7208" max="7208" width="1.42578125" style="313" customWidth="1"/>
    <col min="7209" max="7216" width="3.7109375" style="313" customWidth="1"/>
    <col min="7217" max="7217" width="1.42578125" style="313" customWidth="1"/>
    <col min="7218" max="7225" width="3.7109375" style="313" customWidth="1"/>
    <col min="7226" max="7226" width="1.42578125" style="313" customWidth="1"/>
    <col min="7227" max="7424" width="3.7109375" style="313"/>
    <col min="7425" max="7436" width="3.7109375" style="313" customWidth="1"/>
    <col min="7437" max="7437" width="1.42578125" style="313" customWidth="1"/>
    <col min="7438" max="7445" width="3.7109375" style="313" customWidth="1"/>
    <col min="7446" max="7446" width="1.42578125" style="313" customWidth="1"/>
    <col min="7447" max="7454" width="3.7109375" style="313" customWidth="1"/>
    <col min="7455" max="7455" width="1.42578125" style="313" customWidth="1"/>
    <col min="7456" max="7463" width="3.7109375" style="313" customWidth="1"/>
    <col min="7464" max="7464" width="1.42578125" style="313" customWidth="1"/>
    <col min="7465" max="7472" width="3.7109375" style="313" customWidth="1"/>
    <col min="7473" max="7473" width="1.42578125" style="313" customWidth="1"/>
    <col min="7474" max="7481" width="3.7109375" style="313" customWidth="1"/>
    <col min="7482" max="7482" width="1.42578125" style="313" customWidth="1"/>
    <col min="7483" max="7680" width="3.7109375" style="313"/>
    <col min="7681" max="7692" width="3.7109375" style="313" customWidth="1"/>
    <col min="7693" max="7693" width="1.42578125" style="313" customWidth="1"/>
    <col min="7694" max="7701" width="3.7109375" style="313" customWidth="1"/>
    <col min="7702" max="7702" width="1.42578125" style="313" customWidth="1"/>
    <col min="7703" max="7710" width="3.7109375" style="313" customWidth="1"/>
    <col min="7711" max="7711" width="1.42578125" style="313" customWidth="1"/>
    <col min="7712" max="7719" width="3.7109375" style="313" customWidth="1"/>
    <col min="7720" max="7720" width="1.42578125" style="313" customWidth="1"/>
    <col min="7721" max="7728" width="3.7109375" style="313" customWidth="1"/>
    <col min="7729" max="7729" width="1.42578125" style="313" customWidth="1"/>
    <col min="7730" max="7737" width="3.7109375" style="313" customWidth="1"/>
    <col min="7738" max="7738" width="1.42578125" style="313" customWidth="1"/>
    <col min="7739" max="7936" width="3.7109375" style="313"/>
    <col min="7937" max="7948" width="3.7109375" style="313" customWidth="1"/>
    <col min="7949" max="7949" width="1.42578125" style="313" customWidth="1"/>
    <col min="7950" max="7957" width="3.7109375" style="313" customWidth="1"/>
    <col min="7958" max="7958" width="1.42578125" style="313" customWidth="1"/>
    <col min="7959" max="7966" width="3.7109375" style="313" customWidth="1"/>
    <col min="7967" max="7967" width="1.42578125" style="313" customWidth="1"/>
    <col min="7968" max="7975" width="3.7109375" style="313" customWidth="1"/>
    <col min="7976" max="7976" width="1.42578125" style="313" customWidth="1"/>
    <col min="7977" max="7984" width="3.7109375" style="313" customWidth="1"/>
    <col min="7985" max="7985" width="1.42578125" style="313" customWidth="1"/>
    <col min="7986" max="7993" width="3.7109375" style="313" customWidth="1"/>
    <col min="7994" max="7994" width="1.42578125" style="313" customWidth="1"/>
    <col min="7995" max="8192" width="3.7109375" style="313"/>
    <col min="8193" max="8204" width="3.7109375" style="313" customWidth="1"/>
    <col min="8205" max="8205" width="1.42578125" style="313" customWidth="1"/>
    <col min="8206" max="8213" width="3.7109375" style="313" customWidth="1"/>
    <col min="8214" max="8214" width="1.42578125" style="313" customWidth="1"/>
    <col min="8215" max="8222" width="3.7109375" style="313" customWidth="1"/>
    <col min="8223" max="8223" width="1.42578125" style="313" customWidth="1"/>
    <col min="8224" max="8231" width="3.7109375" style="313" customWidth="1"/>
    <col min="8232" max="8232" width="1.42578125" style="313" customWidth="1"/>
    <col min="8233" max="8240" width="3.7109375" style="313" customWidth="1"/>
    <col min="8241" max="8241" width="1.42578125" style="313" customWidth="1"/>
    <col min="8242" max="8249" width="3.7109375" style="313" customWidth="1"/>
    <col min="8250" max="8250" width="1.42578125" style="313" customWidth="1"/>
    <col min="8251" max="8448" width="3.7109375" style="313"/>
    <col min="8449" max="8460" width="3.7109375" style="313" customWidth="1"/>
    <col min="8461" max="8461" width="1.42578125" style="313" customWidth="1"/>
    <col min="8462" max="8469" width="3.7109375" style="313" customWidth="1"/>
    <col min="8470" max="8470" width="1.42578125" style="313" customWidth="1"/>
    <col min="8471" max="8478" width="3.7109375" style="313" customWidth="1"/>
    <col min="8479" max="8479" width="1.42578125" style="313" customWidth="1"/>
    <col min="8480" max="8487" width="3.7109375" style="313" customWidth="1"/>
    <col min="8488" max="8488" width="1.42578125" style="313" customWidth="1"/>
    <col min="8489" max="8496" width="3.7109375" style="313" customWidth="1"/>
    <col min="8497" max="8497" width="1.42578125" style="313" customWidth="1"/>
    <col min="8498" max="8505" width="3.7109375" style="313" customWidth="1"/>
    <col min="8506" max="8506" width="1.42578125" style="313" customWidth="1"/>
    <col min="8507" max="8704" width="3.7109375" style="313"/>
    <col min="8705" max="8716" width="3.7109375" style="313" customWidth="1"/>
    <col min="8717" max="8717" width="1.42578125" style="313" customWidth="1"/>
    <col min="8718" max="8725" width="3.7109375" style="313" customWidth="1"/>
    <col min="8726" max="8726" width="1.42578125" style="313" customWidth="1"/>
    <col min="8727" max="8734" width="3.7109375" style="313" customWidth="1"/>
    <col min="8735" max="8735" width="1.42578125" style="313" customWidth="1"/>
    <col min="8736" max="8743" width="3.7109375" style="313" customWidth="1"/>
    <col min="8744" max="8744" width="1.42578125" style="313" customWidth="1"/>
    <col min="8745" max="8752" width="3.7109375" style="313" customWidth="1"/>
    <col min="8753" max="8753" width="1.42578125" style="313" customWidth="1"/>
    <col min="8754" max="8761" width="3.7109375" style="313" customWidth="1"/>
    <col min="8762" max="8762" width="1.42578125" style="313" customWidth="1"/>
    <col min="8763" max="8960" width="3.7109375" style="313"/>
    <col min="8961" max="8972" width="3.7109375" style="313" customWidth="1"/>
    <col min="8973" max="8973" width="1.42578125" style="313" customWidth="1"/>
    <col min="8974" max="8981" width="3.7109375" style="313" customWidth="1"/>
    <col min="8982" max="8982" width="1.42578125" style="313" customWidth="1"/>
    <col min="8983" max="8990" width="3.7109375" style="313" customWidth="1"/>
    <col min="8991" max="8991" width="1.42578125" style="313" customWidth="1"/>
    <col min="8992" max="8999" width="3.7109375" style="313" customWidth="1"/>
    <col min="9000" max="9000" width="1.42578125" style="313" customWidth="1"/>
    <col min="9001" max="9008" width="3.7109375" style="313" customWidth="1"/>
    <col min="9009" max="9009" width="1.42578125" style="313" customWidth="1"/>
    <col min="9010" max="9017" width="3.7109375" style="313" customWidth="1"/>
    <col min="9018" max="9018" width="1.42578125" style="313" customWidth="1"/>
    <col min="9019" max="9216" width="3.7109375" style="313"/>
    <col min="9217" max="9228" width="3.7109375" style="313" customWidth="1"/>
    <col min="9229" max="9229" width="1.42578125" style="313" customWidth="1"/>
    <col min="9230" max="9237" width="3.7109375" style="313" customWidth="1"/>
    <col min="9238" max="9238" width="1.42578125" style="313" customWidth="1"/>
    <col min="9239" max="9246" width="3.7109375" style="313" customWidth="1"/>
    <col min="9247" max="9247" width="1.42578125" style="313" customWidth="1"/>
    <col min="9248" max="9255" width="3.7109375" style="313" customWidth="1"/>
    <col min="9256" max="9256" width="1.42578125" style="313" customWidth="1"/>
    <col min="9257" max="9264" width="3.7109375" style="313" customWidth="1"/>
    <col min="9265" max="9265" width="1.42578125" style="313" customWidth="1"/>
    <col min="9266" max="9273" width="3.7109375" style="313" customWidth="1"/>
    <col min="9274" max="9274" width="1.42578125" style="313" customWidth="1"/>
    <col min="9275" max="9472" width="3.7109375" style="313"/>
    <col min="9473" max="9484" width="3.7109375" style="313" customWidth="1"/>
    <col min="9485" max="9485" width="1.42578125" style="313" customWidth="1"/>
    <col min="9486" max="9493" width="3.7109375" style="313" customWidth="1"/>
    <col min="9494" max="9494" width="1.42578125" style="313" customWidth="1"/>
    <col min="9495" max="9502" width="3.7109375" style="313" customWidth="1"/>
    <col min="9503" max="9503" width="1.42578125" style="313" customWidth="1"/>
    <col min="9504" max="9511" width="3.7109375" style="313" customWidth="1"/>
    <col min="9512" max="9512" width="1.42578125" style="313" customWidth="1"/>
    <col min="9513" max="9520" width="3.7109375" style="313" customWidth="1"/>
    <col min="9521" max="9521" width="1.42578125" style="313" customWidth="1"/>
    <col min="9522" max="9529" width="3.7109375" style="313" customWidth="1"/>
    <col min="9530" max="9530" width="1.42578125" style="313" customWidth="1"/>
    <col min="9531" max="9728" width="3.7109375" style="313"/>
    <col min="9729" max="9740" width="3.7109375" style="313" customWidth="1"/>
    <col min="9741" max="9741" width="1.42578125" style="313" customWidth="1"/>
    <col min="9742" max="9749" width="3.7109375" style="313" customWidth="1"/>
    <col min="9750" max="9750" width="1.42578125" style="313" customWidth="1"/>
    <col min="9751" max="9758" width="3.7109375" style="313" customWidth="1"/>
    <col min="9759" max="9759" width="1.42578125" style="313" customWidth="1"/>
    <col min="9760" max="9767" width="3.7109375" style="313" customWidth="1"/>
    <col min="9768" max="9768" width="1.42578125" style="313" customWidth="1"/>
    <col min="9769" max="9776" width="3.7109375" style="313" customWidth="1"/>
    <col min="9777" max="9777" width="1.42578125" style="313" customWidth="1"/>
    <col min="9778" max="9785" width="3.7109375" style="313" customWidth="1"/>
    <col min="9786" max="9786" width="1.42578125" style="313" customWidth="1"/>
    <col min="9787" max="9984" width="3.7109375" style="313"/>
    <col min="9985" max="9996" width="3.7109375" style="313" customWidth="1"/>
    <col min="9997" max="9997" width="1.42578125" style="313" customWidth="1"/>
    <col min="9998" max="10005" width="3.7109375" style="313" customWidth="1"/>
    <col min="10006" max="10006" width="1.42578125" style="313" customWidth="1"/>
    <col min="10007" max="10014" width="3.7109375" style="313" customWidth="1"/>
    <col min="10015" max="10015" width="1.42578125" style="313" customWidth="1"/>
    <col min="10016" max="10023" width="3.7109375" style="313" customWidth="1"/>
    <col min="10024" max="10024" width="1.42578125" style="313" customWidth="1"/>
    <col min="10025" max="10032" width="3.7109375" style="313" customWidth="1"/>
    <col min="10033" max="10033" width="1.42578125" style="313" customWidth="1"/>
    <col min="10034" max="10041" width="3.7109375" style="313" customWidth="1"/>
    <col min="10042" max="10042" width="1.42578125" style="313" customWidth="1"/>
    <col min="10043" max="10240" width="3.7109375" style="313"/>
    <col min="10241" max="10252" width="3.7109375" style="313" customWidth="1"/>
    <col min="10253" max="10253" width="1.42578125" style="313" customWidth="1"/>
    <col min="10254" max="10261" width="3.7109375" style="313" customWidth="1"/>
    <col min="10262" max="10262" width="1.42578125" style="313" customWidth="1"/>
    <col min="10263" max="10270" width="3.7109375" style="313" customWidth="1"/>
    <col min="10271" max="10271" width="1.42578125" style="313" customWidth="1"/>
    <col min="10272" max="10279" width="3.7109375" style="313" customWidth="1"/>
    <col min="10280" max="10280" width="1.42578125" style="313" customWidth="1"/>
    <col min="10281" max="10288" width="3.7109375" style="313" customWidth="1"/>
    <col min="10289" max="10289" width="1.42578125" style="313" customWidth="1"/>
    <col min="10290" max="10297" width="3.7109375" style="313" customWidth="1"/>
    <col min="10298" max="10298" width="1.42578125" style="313" customWidth="1"/>
    <col min="10299" max="10496" width="3.7109375" style="313"/>
    <col min="10497" max="10508" width="3.7109375" style="313" customWidth="1"/>
    <col min="10509" max="10509" width="1.42578125" style="313" customWidth="1"/>
    <col min="10510" max="10517" width="3.7109375" style="313" customWidth="1"/>
    <col min="10518" max="10518" width="1.42578125" style="313" customWidth="1"/>
    <col min="10519" max="10526" width="3.7109375" style="313" customWidth="1"/>
    <col min="10527" max="10527" width="1.42578125" style="313" customWidth="1"/>
    <col min="10528" max="10535" width="3.7109375" style="313" customWidth="1"/>
    <col min="10536" max="10536" width="1.42578125" style="313" customWidth="1"/>
    <col min="10537" max="10544" width="3.7109375" style="313" customWidth="1"/>
    <col min="10545" max="10545" width="1.42578125" style="313" customWidth="1"/>
    <col min="10546" max="10553" width="3.7109375" style="313" customWidth="1"/>
    <col min="10554" max="10554" width="1.42578125" style="313" customWidth="1"/>
    <col min="10555" max="10752" width="3.7109375" style="313"/>
    <col min="10753" max="10764" width="3.7109375" style="313" customWidth="1"/>
    <col min="10765" max="10765" width="1.42578125" style="313" customWidth="1"/>
    <col min="10766" max="10773" width="3.7109375" style="313" customWidth="1"/>
    <col min="10774" max="10774" width="1.42578125" style="313" customWidth="1"/>
    <col min="10775" max="10782" width="3.7109375" style="313" customWidth="1"/>
    <col min="10783" max="10783" width="1.42578125" style="313" customWidth="1"/>
    <col min="10784" max="10791" width="3.7109375" style="313" customWidth="1"/>
    <col min="10792" max="10792" width="1.42578125" style="313" customWidth="1"/>
    <col min="10793" max="10800" width="3.7109375" style="313" customWidth="1"/>
    <col min="10801" max="10801" width="1.42578125" style="313" customWidth="1"/>
    <col min="10802" max="10809" width="3.7109375" style="313" customWidth="1"/>
    <col min="10810" max="10810" width="1.42578125" style="313" customWidth="1"/>
    <col min="10811" max="11008" width="3.7109375" style="313"/>
    <col min="11009" max="11020" width="3.7109375" style="313" customWidth="1"/>
    <col min="11021" max="11021" width="1.42578125" style="313" customWidth="1"/>
    <col min="11022" max="11029" width="3.7109375" style="313" customWidth="1"/>
    <col min="11030" max="11030" width="1.42578125" style="313" customWidth="1"/>
    <col min="11031" max="11038" width="3.7109375" style="313" customWidth="1"/>
    <col min="11039" max="11039" width="1.42578125" style="313" customWidth="1"/>
    <col min="11040" max="11047" width="3.7109375" style="313" customWidth="1"/>
    <col min="11048" max="11048" width="1.42578125" style="313" customWidth="1"/>
    <col min="11049" max="11056" width="3.7109375" style="313" customWidth="1"/>
    <col min="11057" max="11057" width="1.42578125" style="313" customWidth="1"/>
    <col min="11058" max="11065" width="3.7109375" style="313" customWidth="1"/>
    <col min="11066" max="11066" width="1.42578125" style="313" customWidth="1"/>
    <col min="11067" max="11264" width="3.7109375" style="313"/>
    <col min="11265" max="11276" width="3.7109375" style="313" customWidth="1"/>
    <col min="11277" max="11277" width="1.42578125" style="313" customWidth="1"/>
    <col min="11278" max="11285" width="3.7109375" style="313" customWidth="1"/>
    <col min="11286" max="11286" width="1.42578125" style="313" customWidth="1"/>
    <col min="11287" max="11294" width="3.7109375" style="313" customWidth="1"/>
    <col min="11295" max="11295" width="1.42578125" style="313" customWidth="1"/>
    <col min="11296" max="11303" width="3.7109375" style="313" customWidth="1"/>
    <col min="11304" max="11304" width="1.42578125" style="313" customWidth="1"/>
    <col min="11305" max="11312" width="3.7109375" style="313" customWidth="1"/>
    <col min="11313" max="11313" width="1.42578125" style="313" customWidth="1"/>
    <col min="11314" max="11321" width="3.7109375" style="313" customWidth="1"/>
    <col min="11322" max="11322" width="1.42578125" style="313" customWidth="1"/>
    <col min="11323" max="11520" width="3.7109375" style="313"/>
    <col min="11521" max="11532" width="3.7109375" style="313" customWidth="1"/>
    <col min="11533" max="11533" width="1.42578125" style="313" customWidth="1"/>
    <col min="11534" max="11541" width="3.7109375" style="313" customWidth="1"/>
    <col min="11542" max="11542" width="1.42578125" style="313" customWidth="1"/>
    <col min="11543" max="11550" width="3.7109375" style="313" customWidth="1"/>
    <col min="11551" max="11551" width="1.42578125" style="313" customWidth="1"/>
    <col min="11552" max="11559" width="3.7109375" style="313" customWidth="1"/>
    <col min="11560" max="11560" width="1.42578125" style="313" customWidth="1"/>
    <col min="11561" max="11568" width="3.7109375" style="313" customWidth="1"/>
    <col min="11569" max="11569" width="1.42578125" style="313" customWidth="1"/>
    <col min="11570" max="11577" width="3.7109375" style="313" customWidth="1"/>
    <col min="11578" max="11578" width="1.42578125" style="313" customWidth="1"/>
    <col min="11579" max="11776" width="3.7109375" style="313"/>
    <col min="11777" max="11788" width="3.7109375" style="313" customWidth="1"/>
    <col min="11789" max="11789" width="1.42578125" style="313" customWidth="1"/>
    <col min="11790" max="11797" width="3.7109375" style="313" customWidth="1"/>
    <col min="11798" max="11798" width="1.42578125" style="313" customWidth="1"/>
    <col min="11799" max="11806" width="3.7109375" style="313" customWidth="1"/>
    <col min="11807" max="11807" width="1.42578125" style="313" customWidth="1"/>
    <col min="11808" max="11815" width="3.7109375" style="313" customWidth="1"/>
    <col min="11816" max="11816" width="1.42578125" style="313" customWidth="1"/>
    <col min="11817" max="11824" width="3.7109375" style="313" customWidth="1"/>
    <col min="11825" max="11825" width="1.42578125" style="313" customWidth="1"/>
    <col min="11826" max="11833" width="3.7109375" style="313" customWidth="1"/>
    <col min="11834" max="11834" width="1.42578125" style="313" customWidth="1"/>
    <col min="11835" max="12032" width="3.7109375" style="313"/>
    <col min="12033" max="12044" width="3.7109375" style="313" customWidth="1"/>
    <col min="12045" max="12045" width="1.42578125" style="313" customWidth="1"/>
    <col min="12046" max="12053" width="3.7109375" style="313" customWidth="1"/>
    <col min="12054" max="12054" width="1.42578125" style="313" customWidth="1"/>
    <col min="12055" max="12062" width="3.7109375" style="313" customWidth="1"/>
    <col min="12063" max="12063" width="1.42578125" style="313" customWidth="1"/>
    <col min="12064" max="12071" width="3.7109375" style="313" customWidth="1"/>
    <col min="12072" max="12072" width="1.42578125" style="313" customWidth="1"/>
    <col min="12073" max="12080" width="3.7109375" style="313" customWidth="1"/>
    <col min="12081" max="12081" width="1.42578125" style="313" customWidth="1"/>
    <col min="12082" max="12089" width="3.7109375" style="313" customWidth="1"/>
    <col min="12090" max="12090" width="1.42578125" style="313" customWidth="1"/>
    <col min="12091" max="12288" width="3.7109375" style="313"/>
    <col min="12289" max="12300" width="3.7109375" style="313" customWidth="1"/>
    <col min="12301" max="12301" width="1.42578125" style="313" customWidth="1"/>
    <col min="12302" max="12309" width="3.7109375" style="313" customWidth="1"/>
    <col min="12310" max="12310" width="1.42578125" style="313" customWidth="1"/>
    <col min="12311" max="12318" width="3.7109375" style="313" customWidth="1"/>
    <col min="12319" max="12319" width="1.42578125" style="313" customWidth="1"/>
    <col min="12320" max="12327" width="3.7109375" style="313" customWidth="1"/>
    <col min="12328" max="12328" width="1.42578125" style="313" customWidth="1"/>
    <col min="12329" max="12336" width="3.7109375" style="313" customWidth="1"/>
    <col min="12337" max="12337" width="1.42578125" style="313" customWidth="1"/>
    <col min="12338" max="12345" width="3.7109375" style="313" customWidth="1"/>
    <col min="12346" max="12346" width="1.42578125" style="313" customWidth="1"/>
    <col min="12347" max="12544" width="3.7109375" style="313"/>
    <col min="12545" max="12556" width="3.7109375" style="313" customWidth="1"/>
    <col min="12557" max="12557" width="1.42578125" style="313" customWidth="1"/>
    <col min="12558" max="12565" width="3.7109375" style="313" customWidth="1"/>
    <col min="12566" max="12566" width="1.42578125" style="313" customWidth="1"/>
    <col min="12567" max="12574" width="3.7109375" style="313" customWidth="1"/>
    <col min="12575" max="12575" width="1.42578125" style="313" customWidth="1"/>
    <col min="12576" max="12583" width="3.7109375" style="313" customWidth="1"/>
    <col min="12584" max="12584" width="1.42578125" style="313" customWidth="1"/>
    <col min="12585" max="12592" width="3.7109375" style="313" customWidth="1"/>
    <col min="12593" max="12593" width="1.42578125" style="313" customWidth="1"/>
    <col min="12594" max="12601" width="3.7109375" style="313" customWidth="1"/>
    <col min="12602" max="12602" width="1.42578125" style="313" customWidth="1"/>
    <col min="12603" max="12800" width="3.7109375" style="313"/>
    <col min="12801" max="12812" width="3.7109375" style="313" customWidth="1"/>
    <col min="12813" max="12813" width="1.42578125" style="313" customWidth="1"/>
    <col min="12814" max="12821" width="3.7109375" style="313" customWidth="1"/>
    <col min="12822" max="12822" width="1.42578125" style="313" customWidth="1"/>
    <col min="12823" max="12830" width="3.7109375" style="313" customWidth="1"/>
    <col min="12831" max="12831" width="1.42578125" style="313" customWidth="1"/>
    <col min="12832" max="12839" width="3.7109375" style="313" customWidth="1"/>
    <col min="12840" max="12840" width="1.42578125" style="313" customWidth="1"/>
    <col min="12841" max="12848" width="3.7109375" style="313" customWidth="1"/>
    <col min="12849" max="12849" width="1.42578125" style="313" customWidth="1"/>
    <col min="12850" max="12857" width="3.7109375" style="313" customWidth="1"/>
    <col min="12858" max="12858" width="1.42578125" style="313" customWidth="1"/>
    <col min="12859" max="13056" width="3.7109375" style="313"/>
    <col min="13057" max="13068" width="3.7109375" style="313" customWidth="1"/>
    <col min="13069" max="13069" width="1.42578125" style="313" customWidth="1"/>
    <col min="13070" max="13077" width="3.7109375" style="313" customWidth="1"/>
    <col min="13078" max="13078" width="1.42578125" style="313" customWidth="1"/>
    <col min="13079" max="13086" width="3.7109375" style="313" customWidth="1"/>
    <col min="13087" max="13087" width="1.42578125" style="313" customWidth="1"/>
    <col min="13088" max="13095" width="3.7109375" style="313" customWidth="1"/>
    <col min="13096" max="13096" width="1.42578125" style="313" customWidth="1"/>
    <col min="13097" max="13104" width="3.7109375" style="313" customWidth="1"/>
    <col min="13105" max="13105" width="1.42578125" style="313" customWidth="1"/>
    <col min="13106" max="13113" width="3.7109375" style="313" customWidth="1"/>
    <col min="13114" max="13114" width="1.42578125" style="313" customWidth="1"/>
    <col min="13115" max="13312" width="3.7109375" style="313"/>
    <col min="13313" max="13324" width="3.7109375" style="313" customWidth="1"/>
    <col min="13325" max="13325" width="1.42578125" style="313" customWidth="1"/>
    <col min="13326" max="13333" width="3.7109375" style="313" customWidth="1"/>
    <col min="13334" max="13334" width="1.42578125" style="313" customWidth="1"/>
    <col min="13335" max="13342" width="3.7109375" style="313" customWidth="1"/>
    <col min="13343" max="13343" width="1.42578125" style="313" customWidth="1"/>
    <col min="13344" max="13351" width="3.7109375" style="313" customWidth="1"/>
    <col min="13352" max="13352" width="1.42578125" style="313" customWidth="1"/>
    <col min="13353" max="13360" width="3.7109375" style="313" customWidth="1"/>
    <col min="13361" max="13361" width="1.42578125" style="313" customWidth="1"/>
    <col min="13362" max="13369" width="3.7109375" style="313" customWidth="1"/>
    <col min="13370" max="13370" width="1.42578125" style="313" customWidth="1"/>
    <col min="13371" max="13568" width="3.7109375" style="313"/>
    <col min="13569" max="13580" width="3.7109375" style="313" customWidth="1"/>
    <col min="13581" max="13581" width="1.42578125" style="313" customWidth="1"/>
    <col min="13582" max="13589" width="3.7109375" style="313" customWidth="1"/>
    <col min="13590" max="13590" width="1.42578125" style="313" customWidth="1"/>
    <col min="13591" max="13598" width="3.7109375" style="313" customWidth="1"/>
    <col min="13599" max="13599" width="1.42578125" style="313" customWidth="1"/>
    <col min="13600" max="13607" width="3.7109375" style="313" customWidth="1"/>
    <col min="13608" max="13608" width="1.42578125" style="313" customWidth="1"/>
    <col min="13609" max="13616" width="3.7109375" style="313" customWidth="1"/>
    <col min="13617" max="13617" width="1.42578125" style="313" customWidth="1"/>
    <col min="13618" max="13625" width="3.7109375" style="313" customWidth="1"/>
    <col min="13626" max="13626" width="1.42578125" style="313" customWidth="1"/>
    <col min="13627" max="13824" width="3.7109375" style="313"/>
    <col min="13825" max="13836" width="3.7109375" style="313" customWidth="1"/>
    <col min="13837" max="13837" width="1.42578125" style="313" customWidth="1"/>
    <col min="13838" max="13845" width="3.7109375" style="313" customWidth="1"/>
    <col min="13846" max="13846" width="1.42578125" style="313" customWidth="1"/>
    <col min="13847" max="13854" width="3.7109375" style="313" customWidth="1"/>
    <col min="13855" max="13855" width="1.42578125" style="313" customWidth="1"/>
    <col min="13856" max="13863" width="3.7109375" style="313" customWidth="1"/>
    <col min="13864" max="13864" width="1.42578125" style="313" customWidth="1"/>
    <col min="13865" max="13872" width="3.7109375" style="313" customWidth="1"/>
    <col min="13873" max="13873" width="1.42578125" style="313" customWidth="1"/>
    <col min="13874" max="13881" width="3.7109375" style="313" customWidth="1"/>
    <col min="13882" max="13882" width="1.42578125" style="313" customWidth="1"/>
    <col min="13883" max="14080" width="3.7109375" style="313"/>
    <col min="14081" max="14092" width="3.7109375" style="313" customWidth="1"/>
    <col min="14093" max="14093" width="1.42578125" style="313" customWidth="1"/>
    <col min="14094" max="14101" width="3.7109375" style="313" customWidth="1"/>
    <col min="14102" max="14102" width="1.42578125" style="313" customWidth="1"/>
    <col min="14103" max="14110" width="3.7109375" style="313" customWidth="1"/>
    <col min="14111" max="14111" width="1.42578125" style="313" customWidth="1"/>
    <col min="14112" max="14119" width="3.7109375" style="313" customWidth="1"/>
    <col min="14120" max="14120" width="1.42578125" style="313" customWidth="1"/>
    <col min="14121" max="14128" width="3.7109375" style="313" customWidth="1"/>
    <col min="14129" max="14129" width="1.42578125" style="313" customWidth="1"/>
    <col min="14130" max="14137" width="3.7109375" style="313" customWidth="1"/>
    <col min="14138" max="14138" width="1.42578125" style="313" customWidth="1"/>
    <col min="14139" max="14336" width="3.7109375" style="313"/>
    <col min="14337" max="14348" width="3.7109375" style="313" customWidth="1"/>
    <col min="14349" max="14349" width="1.42578125" style="313" customWidth="1"/>
    <col min="14350" max="14357" width="3.7109375" style="313" customWidth="1"/>
    <col min="14358" max="14358" width="1.42578125" style="313" customWidth="1"/>
    <col min="14359" max="14366" width="3.7109375" style="313" customWidth="1"/>
    <col min="14367" max="14367" width="1.42578125" style="313" customWidth="1"/>
    <col min="14368" max="14375" width="3.7109375" style="313" customWidth="1"/>
    <col min="14376" max="14376" width="1.42578125" style="313" customWidth="1"/>
    <col min="14377" max="14384" width="3.7109375" style="313" customWidth="1"/>
    <col min="14385" max="14385" width="1.42578125" style="313" customWidth="1"/>
    <col min="14386" max="14393" width="3.7109375" style="313" customWidth="1"/>
    <col min="14394" max="14394" width="1.42578125" style="313" customWidth="1"/>
    <col min="14395" max="14592" width="3.7109375" style="313"/>
    <col min="14593" max="14604" width="3.7109375" style="313" customWidth="1"/>
    <col min="14605" max="14605" width="1.42578125" style="313" customWidth="1"/>
    <col min="14606" max="14613" width="3.7109375" style="313" customWidth="1"/>
    <col min="14614" max="14614" width="1.42578125" style="313" customWidth="1"/>
    <col min="14615" max="14622" width="3.7109375" style="313" customWidth="1"/>
    <col min="14623" max="14623" width="1.42578125" style="313" customWidth="1"/>
    <col min="14624" max="14631" width="3.7109375" style="313" customWidth="1"/>
    <col min="14632" max="14632" width="1.42578125" style="313" customWidth="1"/>
    <col min="14633" max="14640" width="3.7109375" style="313" customWidth="1"/>
    <col min="14641" max="14641" width="1.42578125" style="313" customWidth="1"/>
    <col min="14642" max="14649" width="3.7109375" style="313" customWidth="1"/>
    <col min="14650" max="14650" width="1.42578125" style="313" customWidth="1"/>
    <col min="14651" max="14848" width="3.7109375" style="313"/>
    <col min="14849" max="14860" width="3.7109375" style="313" customWidth="1"/>
    <col min="14861" max="14861" width="1.42578125" style="313" customWidth="1"/>
    <col min="14862" max="14869" width="3.7109375" style="313" customWidth="1"/>
    <col min="14870" max="14870" width="1.42578125" style="313" customWidth="1"/>
    <col min="14871" max="14878" width="3.7109375" style="313" customWidth="1"/>
    <col min="14879" max="14879" width="1.42578125" style="313" customWidth="1"/>
    <col min="14880" max="14887" width="3.7109375" style="313" customWidth="1"/>
    <col min="14888" max="14888" width="1.42578125" style="313" customWidth="1"/>
    <col min="14889" max="14896" width="3.7109375" style="313" customWidth="1"/>
    <col min="14897" max="14897" width="1.42578125" style="313" customWidth="1"/>
    <col min="14898" max="14905" width="3.7109375" style="313" customWidth="1"/>
    <col min="14906" max="14906" width="1.42578125" style="313" customWidth="1"/>
    <col min="14907" max="15104" width="3.7109375" style="313"/>
    <col min="15105" max="15116" width="3.7109375" style="313" customWidth="1"/>
    <col min="15117" max="15117" width="1.42578125" style="313" customWidth="1"/>
    <col min="15118" max="15125" width="3.7109375" style="313" customWidth="1"/>
    <col min="15126" max="15126" width="1.42578125" style="313" customWidth="1"/>
    <col min="15127" max="15134" width="3.7109375" style="313" customWidth="1"/>
    <col min="15135" max="15135" width="1.42578125" style="313" customWidth="1"/>
    <col min="15136" max="15143" width="3.7109375" style="313" customWidth="1"/>
    <col min="15144" max="15144" width="1.42578125" style="313" customWidth="1"/>
    <col min="15145" max="15152" width="3.7109375" style="313" customWidth="1"/>
    <col min="15153" max="15153" width="1.42578125" style="313" customWidth="1"/>
    <col min="15154" max="15161" width="3.7109375" style="313" customWidth="1"/>
    <col min="15162" max="15162" width="1.42578125" style="313" customWidth="1"/>
    <col min="15163" max="15360" width="3.7109375" style="313"/>
    <col min="15361" max="15372" width="3.7109375" style="313" customWidth="1"/>
    <col min="15373" max="15373" width="1.42578125" style="313" customWidth="1"/>
    <col min="15374" max="15381" width="3.7109375" style="313" customWidth="1"/>
    <col min="15382" max="15382" width="1.42578125" style="313" customWidth="1"/>
    <col min="15383" max="15390" width="3.7109375" style="313" customWidth="1"/>
    <col min="15391" max="15391" width="1.42578125" style="313" customWidth="1"/>
    <col min="15392" max="15399" width="3.7109375" style="313" customWidth="1"/>
    <col min="15400" max="15400" width="1.42578125" style="313" customWidth="1"/>
    <col min="15401" max="15408" width="3.7109375" style="313" customWidth="1"/>
    <col min="15409" max="15409" width="1.42578125" style="313" customWidth="1"/>
    <col min="15410" max="15417" width="3.7109375" style="313" customWidth="1"/>
    <col min="15418" max="15418" width="1.42578125" style="313" customWidth="1"/>
    <col min="15419" max="15616" width="3.7109375" style="313"/>
    <col min="15617" max="15628" width="3.7109375" style="313" customWidth="1"/>
    <col min="15629" max="15629" width="1.42578125" style="313" customWidth="1"/>
    <col min="15630" max="15637" width="3.7109375" style="313" customWidth="1"/>
    <col min="15638" max="15638" width="1.42578125" style="313" customWidth="1"/>
    <col min="15639" max="15646" width="3.7109375" style="313" customWidth="1"/>
    <col min="15647" max="15647" width="1.42578125" style="313" customWidth="1"/>
    <col min="15648" max="15655" width="3.7109375" style="313" customWidth="1"/>
    <col min="15656" max="15656" width="1.42578125" style="313" customWidth="1"/>
    <col min="15657" max="15664" width="3.7109375" style="313" customWidth="1"/>
    <col min="15665" max="15665" width="1.42578125" style="313" customWidth="1"/>
    <col min="15666" max="15673" width="3.7109375" style="313" customWidth="1"/>
    <col min="15674" max="15674" width="1.42578125" style="313" customWidth="1"/>
    <col min="15675" max="15872" width="3.7109375" style="313"/>
    <col min="15873" max="15884" width="3.7109375" style="313" customWidth="1"/>
    <col min="15885" max="15885" width="1.42578125" style="313" customWidth="1"/>
    <col min="15886" max="15893" width="3.7109375" style="313" customWidth="1"/>
    <col min="15894" max="15894" width="1.42578125" style="313" customWidth="1"/>
    <col min="15895" max="15902" width="3.7109375" style="313" customWidth="1"/>
    <col min="15903" max="15903" width="1.42578125" style="313" customWidth="1"/>
    <col min="15904" max="15911" width="3.7109375" style="313" customWidth="1"/>
    <col min="15912" max="15912" width="1.42578125" style="313" customWidth="1"/>
    <col min="15913" max="15920" width="3.7109375" style="313" customWidth="1"/>
    <col min="15921" max="15921" width="1.42578125" style="313" customWidth="1"/>
    <col min="15922" max="15929" width="3.7109375" style="313" customWidth="1"/>
    <col min="15930" max="15930" width="1.42578125" style="313" customWidth="1"/>
    <col min="15931" max="16128" width="3.7109375" style="313"/>
    <col min="16129" max="16140" width="3.7109375" style="313" customWidth="1"/>
    <col min="16141" max="16141" width="1.42578125" style="313" customWidth="1"/>
    <col min="16142" max="16149" width="3.7109375" style="313" customWidth="1"/>
    <col min="16150" max="16150" width="1.42578125" style="313" customWidth="1"/>
    <col min="16151" max="16158" width="3.7109375" style="313" customWidth="1"/>
    <col min="16159" max="16159" width="1.42578125" style="313" customWidth="1"/>
    <col min="16160" max="16167" width="3.7109375" style="313" customWidth="1"/>
    <col min="16168" max="16168" width="1.42578125" style="313" customWidth="1"/>
    <col min="16169" max="16176" width="3.7109375" style="313" customWidth="1"/>
    <col min="16177" max="16177" width="1.42578125" style="313" customWidth="1"/>
    <col min="16178" max="16185" width="3.7109375" style="313" customWidth="1"/>
    <col min="16186" max="16186" width="1.42578125" style="313" customWidth="1"/>
    <col min="16187" max="16384" width="3.7109375" style="313"/>
  </cols>
  <sheetData>
    <row r="1" spans="1:66" ht="21" customHeight="1">
      <c r="A1" s="701" t="s">
        <v>716</v>
      </c>
      <c r="B1" s="701"/>
      <c r="C1" s="701"/>
      <c r="D1" s="701"/>
      <c r="E1" s="701"/>
      <c r="F1" s="701"/>
      <c r="G1" s="701"/>
      <c r="H1" s="701"/>
      <c r="I1" s="701"/>
      <c r="J1" s="701"/>
      <c r="K1" s="701"/>
      <c r="L1" s="701"/>
      <c r="M1" s="701"/>
      <c r="N1" s="701"/>
      <c r="O1" s="701"/>
      <c r="P1" s="701"/>
      <c r="Q1" s="701"/>
      <c r="R1" s="701"/>
      <c r="S1" s="701"/>
      <c r="T1" s="701"/>
      <c r="U1" s="701"/>
      <c r="V1" s="701"/>
      <c r="W1" s="701"/>
      <c r="X1" s="701"/>
      <c r="Y1" s="701"/>
      <c r="Z1" s="701"/>
      <c r="AA1" s="701"/>
      <c r="AB1" s="701"/>
      <c r="AC1" s="701"/>
      <c r="AD1" s="701"/>
      <c r="AE1" s="701"/>
      <c r="AF1" s="701"/>
      <c r="AG1" s="701"/>
      <c r="AH1" s="701"/>
      <c r="AI1" s="701"/>
      <c r="AJ1" s="701"/>
      <c r="AK1" s="701"/>
      <c r="AL1" s="701"/>
      <c r="AM1" s="701"/>
      <c r="AN1" s="701"/>
      <c r="AO1" s="701"/>
      <c r="AP1" s="701"/>
      <c r="AQ1" s="701"/>
      <c r="AR1" s="701"/>
      <c r="AS1" s="701"/>
      <c r="AT1" s="701"/>
      <c r="AU1" s="701"/>
      <c r="AV1" s="701"/>
      <c r="AW1" s="701"/>
      <c r="AX1" s="701"/>
      <c r="AY1" s="701"/>
      <c r="AZ1" s="701"/>
      <c r="BA1" s="701"/>
      <c r="BB1" s="701"/>
      <c r="BC1" s="701"/>
      <c r="BD1" s="701"/>
      <c r="BE1" s="701"/>
      <c r="BF1" s="701"/>
      <c r="BG1" s="701"/>
      <c r="BH1" s="701"/>
      <c r="BI1" s="701"/>
      <c r="BJ1" s="701"/>
      <c r="BK1" s="701"/>
      <c r="BL1" s="701"/>
      <c r="BM1" s="701"/>
    </row>
    <row r="2" spans="1:66" ht="10.5" customHeight="1" thickBot="1">
      <c r="A2" s="702" t="s">
        <v>717</v>
      </c>
      <c r="B2" s="702"/>
      <c r="C2" s="702"/>
      <c r="D2" s="702"/>
      <c r="E2" s="702"/>
      <c r="F2" s="702"/>
      <c r="G2" s="702"/>
      <c r="H2" s="702"/>
      <c r="I2" s="702"/>
      <c r="J2" s="702"/>
      <c r="K2" s="702"/>
      <c r="L2" s="702"/>
      <c r="M2" s="702"/>
      <c r="N2" s="702"/>
      <c r="Q2" s="314"/>
      <c r="AZ2" s="315"/>
      <c r="BA2" s="315"/>
    </row>
    <row r="3" spans="1:66" ht="21" customHeight="1" thickBot="1">
      <c r="A3" s="703" t="s">
        <v>718</v>
      </c>
      <c r="B3" s="704"/>
      <c r="C3" s="704"/>
      <c r="D3" s="704"/>
      <c r="E3" s="704"/>
      <c r="F3" s="705"/>
      <c r="G3" s="316"/>
      <c r="H3" s="316"/>
      <c r="I3" s="316"/>
      <c r="J3" s="383" t="s">
        <v>748</v>
      </c>
      <c r="K3" s="350"/>
      <c r="L3" s="351"/>
      <c r="M3" s="316"/>
      <c r="N3" s="316"/>
      <c r="Q3" s="314"/>
      <c r="AO3" s="313" t="s">
        <v>750</v>
      </c>
      <c r="AZ3" s="314"/>
      <c r="BA3" s="314"/>
      <c r="BF3" s="317"/>
      <c r="BG3" s="706" t="s">
        <v>719</v>
      </c>
      <c r="BH3" s="707"/>
      <c r="BI3" s="707"/>
      <c r="BJ3" s="706" t="s">
        <v>720</v>
      </c>
      <c r="BK3" s="707"/>
      <c r="BL3" s="707"/>
    </row>
    <row r="4" spans="1:66" ht="21" customHeight="1" thickBot="1">
      <c r="A4" s="708" t="s">
        <v>721</v>
      </c>
      <c r="B4" s="709"/>
      <c r="C4" s="709"/>
      <c r="D4" s="709"/>
      <c r="E4" s="709"/>
      <c r="F4" s="710"/>
      <c r="G4" s="316" t="s">
        <v>722</v>
      </c>
      <c r="H4" s="316"/>
      <c r="I4" s="316"/>
      <c r="J4" s="316"/>
      <c r="K4" s="316"/>
      <c r="L4" s="316"/>
      <c r="M4" s="316"/>
      <c r="N4" s="316"/>
      <c r="Q4" s="314"/>
      <c r="AZ4" s="314"/>
      <c r="BA4" s="314"/>
      <c r="BF4" s="317"/>
      <c r="BG4" s="711" t="s">
        <v>752</v>
      </c>
      <c r="BH4" s="711"/>
      <c r="BI4" s="711"/>
      <c r="BJ4" s="711" t="s">
        <v>752</v>
      </c>
      <c r="BK4" s="711"/>
      <c r="BL4" s="711"/>
    </row>
    <row r="5" spans="1:66" ht="21" customHeight="1" thickBot="1">
      <c r="A5" s="318">
        <v>1</v>
      </c>
      <c r="B5" s="319">
        <v>2</v>
      </c>
      <c r="C5" s="319">
        <v>3</v>
      </c>
      <c r="D5" s="319">
        <v>4</v>
      </c>
      <c r="E5" s="319">
        <v>5</v>
      </c>
      <c r="F5" s="320">
        <v>6</v>
      </c>
      <c r="G5" s="321"/>
      <c r="H5" s="322"/>
      <c r="I5" s="323"/>
      <c r="J5" s="323"/>
      <c r="K5" s="324" t="s">
        <v>723</v>
      </c>
      <c r="L5" s="323"/>
      <c r="M5" s="323"/>
      <c r="N5" s="321"/>
      <c r="P5" s="325" t="s">
        <v>724</v>
      </c>
      <c r="Q5" s="314"/>
      <c r="S5" s="313" t="s">
        <v>725</v>
      </c>
      <c r="U5" s="313" t="s">
        <v>134</v>
      </c>
      <c r="AZ5" s="314"/>
      <c r="BA5" s="314"/>
      <c r="BF5" s="317"/>
      <c r="BG5" s="711"/>
      <c r="BH5" s="711"/>
      <c r="BI5" s="711"/>
      <c r="BJ5" s="711"/>
      <c r="BK5" s="711"/>
      <c r="BL5" s="711"/>
    </row>
    <row r="6" spans="1:66" ht="21" customHeight="1" thickBot="1">
      <c r="A6" s="712" t="s">
        <v>749</v>
      </c>
      <c r="B6" s="713"/>
      <c r="C6" s="713"/>
      <c r="D6" s="713"/>
      <c r="E6" s="713"/>
      <c r="F6" s="714"/>
      <c r="G6" s="715"/>
      <c r="H6" s="326"/>
      <c r="I6" s="321"/>
      <c r="J6" s="327"/>
      <c r="K6" s="328">
        <v>7</v>
      </c>
      <c r="L6" s="327"/>
      <c r="M6" s="327"/>
      <c r="N6" s="329"/>
      <c r="O6" s="329"/>
      <c r="P6" s="329"/>
      <c r="Q6" s="329"/>
      <c r="R6" s="318">
        <v>8</v>
      </c>
      <c r="S6" s="320">
        <v>9</v>
      </c>
      <c r="T6" s="330">
        <v>10</v>
      </c>
      <c r="U6" s="320">
        <v>11</v>
      </c>
      <c r="AO6" s="331" t="s">
        <v>726</v>
      </c>
      <c r="AP6" s="331"/>
      <c r="AQ6" s="331"/>
      <c r="AR6" s="331"/>
      <c r="AS6" s="331"/>
      <c r="AT6" s="357" t="s">
        <v>749</v>
      </c>
      <c r="AU6" s="331"/>
      <c r="AV6" s="331"/>
      <c r="AW6" s="331"/>
      <c r="AX6" s="331"/>
      <c r="AY6" s="331"/>
      <c r="AZ6" s="331"/>
      <c r="BA6" s="331"/>
      <c r="BB6" s="331"/>
      <c r="BC6" s="331"/>
      <c r="BD6" s="331"/>
      <c r="BF6" s="317"/>
      <c r="BG6" s="711"/>
      <c r="BH6" s="711"/>
      <c r="BI6" s="711"/>
      <c r="BJ6" s="711"/>
      <c r="BK6" s="711"/>
      <c r="BL6" s="711"/>
    </row>
    <row r="7" spans="1:66" ht="21" customHeight="1" thickBot="1">
      <c r="A7" s="352">
        <v>6</v>
      </c>
      <c r="B7" s="353">
        <v>4</v>
      </c>
      <c r="C7" s="353">
        <v>5</v>
      </c>
      <c r="D7" s="353">
        <v>7</v>
      </c>
      <c r="E7" s="353">
        <v>9</v>
      </c>
      <c r="F7" s="354">
        <v>8</v>
      </c>
      <c r="G7" s="715"/>
      <c r="H7" s="321"/>
      <c r="I7" s="321"/>
      <c r="J7" s="327"/>
      <c r="K7" s="356">
        <v>1</v>
      </c>
      <c r="L7" s="327"/>
      <c r="M7" s="327"/>
      <c r="N7" s="329"/>
      <c r="O7" s="329"/>
      <c r="P7" s="329" t="s">
        <v>132</v>
      </c>
      <c r="Q7" s="329"/>
      <c r="R7" s="352">
        <v>2</v>
      </c>
      <c r="S7" s="354">
        <v>5</v>
      </c>
      <c r="T7" s="355">
        <v>0</v>
      </c>
      <c r="U7" s="354">
        <v>9</v>
      </c>
    </row>
    <row r="8" spans="1:66" ht="21" customHeight="1" thickBot="1">
      <c r="A8" s="333"/>
      <c r="H8" s="334"/>
      <c r="K8" s="334" t="s">
        <v>727</v>
      </c>
    </row>
    <row r="9" spans="1:66" ht="21" customHeight="1">
      <c r="A9" s="689" t="s">
        <v>728</v>
      </c>
      <c r="B9" s="692"/>
      <c r="C9" s="693"/>
      <c r="D9" s="694"/>
      <c r="E9" s="692" t="s">
        <v>729</v>
      </c>
      <c r="F9" s="694"/>
      <c r="G9" s="695" t="s">
        <v>730</v>
      </c>
      <c r="H9" s="696"/>
      <c r="I9" s="696"/>
      <c r="J9" s="696"/>
      <c r="K9" s="696"/>
      <c r="L9" s="697"/>
      <c r="M9" s="698"/>
      <c r="N9" s="692"/>
      <c r="O9" s="694"/>
      <c r="P9" s="692"/>
      <c r="Q9" s="693"/>
      <c r="R9" s="693"/>
      <c r="S9" s="693"/>
      <c r="T9" s="693"/>
      <c r="U9" s="694"/>
      <c r="V9" s="698"/>
      <c r="W9" s="692"/>
      <c r="X9" s="694"/>
      <c r="Y9" s="692"/>
      <c r="Z9" s="693"/>
      <c r="AA9" s="693"/>
      <c r="AB9" s="693"/>
      <c r="AC9" s="693"/>
      <c r="AD9" s="694"/>
      <c r="AE9" s="698"/>
      <c r="AF9" s="692"/>
      <c r="AG9" s="694"/>
      <c r="AH9" s="692"/>
      <c r="AI9" s="693"/>
      <c r="AJ9" s="693"/>
      <c r="AK9" s="693"/>
      <c r="AL9" s="693"/>
      <c r="AM9" s="694"/>
      <c r="AN9" s="698"/>
      <c r="AO9" s="692"/>
      <c r="AP9" s="694"/>
      <c r="AQ9" s="692"/>
      <c r="AR9" s="693"/>
      <c r="AS9" s="693"/>
      <c r="AT9" s="693"/>
      <c r="AU9" s="693"/>
      <c r="AV9" s="694"/>
      <c r="AW9" s="698"/>
      <c r="AX9" s="692"/>
      <c r="AY9" s="694"/>
      <c r="AZ9" s="692"/>
      <c r="BA9" s="693"/>
      <c r="BB9" s="693"/>
      <c r="BC9" s="693"/>
      <c r="BD9" s="693"/>
      <c r="BE9" s="694"/>
      <c r="BF9" s="698"/>
      <c r="BG9" s="692"/>
      <c r="BH9" s="693"/>
      <c r="BI9" s="693"/>
      <c r="BJ9" s="693"/>
      <c r="BK9" s="693"/>
      <c r="BL9" s="693"/>
      <c r="BM9" s="694"/>
      <c r="BN9" s="335"/>
    </row>
    <row r="10" spans="1:66" ht="21" customHeight="1">
      <c r="A10" s="690"/>
      <c r="B10" s="716" t="s">
        <v>731</v>
      </c>
      <c r="C10" s="717"/>
      <c r="D10" s="718"/>
      <c r="E10" s="719"/>
      <c r="F10" s="720"/>
      <c r="G10" s="716" t="s">
        <v>732</v>
      </c>
      <c r="H10" s="717"/>
      <c r="I10" s="717"/>
      <c r="J10" s="717"/>
      <c r="K10" s="717"/>
      <c r="L10" s="718"/>
      <c r="M10" s="699"/>
      <c r="N10" s="716" t="s">
        <v>733</v>
      </c>
      <c r="O10" s="718"/>
      <c r="P10" s="716" t="s">
        <v>734</v>
      </c>
      <c r="Q10" s="717"/>
      <c r="R10" s="717"/>
      <c r="S10" s="717"/>
      <c r="T10" s="717"/>
      <c r="U10" s="718"/>
      <c r="V10" s="699"/>
      <c r="W10" s="716" t="s">
        <v>733</v>
      </c>
      <c r="X10" s="718"/>
      <c r="Y10" s="716" t="s">
        <v>734</v>
      </c>
      <c r="Z10" s="717"/>
      <c r="AA10" s="717"/>
      <c r="AB10" s="717"/>
      <c r="AC10" s="717"/>
      <c r="AD10" s="718"/>
      <c r="AE10" s="699"/>
      <c r="AF10" s="716" t="s">
        <v>733</v>
      </c>
      <c r="AG10" s="718"/>
      <c r="AH10" s="716" t="s">
        <v>734</v>
      </c>
      <c r="AI10" s="717"/>
      <c r="AJ10" s="717"/>
      <c r="AK10" s="717"/>
      <c r="AL10" s="717"/>
      <c r="AM10" s="718"/>
      <c r="AN10" s="699"/>
      <c r="AO10" s="716" t="s">
        <v>733</v>
      </c>
      <c r="AP10" s="718"/>
      <c r="AQ10" s="716" t="s">
        <v>734</v>
      </c>
      <c r="AR10" s="717"/>
      <c r="AS10" s="717"/>
      <c r="AT10" s="717"/>
      <c r="AU10" s="717"/>
      <c r="AV10" s="718"/>
      <c r="AW10" s="699"/>
      <c r="AX10" s="716" t="s">
        <v>733</v>
      </c>
      <c r="AY10" s="718"/>
      <c r="AZ10" s="716" t="s">
        <v>734</v>
      </c>
      <c r="BA10" s="717"/>
      <c r="BB10" s="717"/>
      <c r="BC10" s="717"/>
      <c r="BD10" s="717"/>
      <c r="BE10" s="718"/>
      <c r="BF10" s="699"/>
      <c r="BG10" s="716" t="s">
        <v>735</v>
      </c>
      <c r="BH10" s="717"/>
      <c r="BI10" s="717"/>
      <c r="BJ10" s="717"/>
      <c r="BK10" s="717"/>
      <c r="BL10" s="717"/>
      <c r="BM10" s="718"/>
    </row>
    <row r="11" spans="1:66" ht="21" customHeight="1" thickBot="1">
      <c r="A11" s="691"/>
      <c r="B11" s="721"/>
      <c r="C11" s="723"/>
      <c r="D11" s="722"/>
      <c r="E11" s="721" t="s">
        <v>736</v>
      </c>
      <c r="F11" s="722"/>
      <c r="G11" s="721"/>
      <c r="H11" s="723"/>
      <c r="I11" s="723"/>
      <c r="J11" s="723"/>
      <c r="K11" s="723"/>
      <c r="L11" s="722"/>
      <c r="M11" s="700"/>
      <c r="N11" s="721"/>
      <c r="O11" s="722"/>
      <c r="P11" s="721"/>
      <c r="Q11" s="723"/>
      <c r="R11" s="723"/>
      <c r="S11" s="723"/>
      <c r="T11" s="723"/>
      <c r="U11" s="722"/>
      <c r="V11" s="700"/>
      <c r="W11" s="721"/>
      <c r="X11" s="722"/>
      <c r="Y11" s="721"/>
      <c r="Z11" s="723"/>
      <c r="AA11" s="723"/>
      <c r="AB11" s="723"/>
      <c r="AC11" s="723"/>
      <c r="AD11" s="722"/>
      <c r="AE11" s="700"/>
      <c r="AF11" s="721"/>
      <c r="AG11" s="722"/>
      <c r="AH11" s="721"/>
      <c r="AI11" s="723"/>
      <c r="AJ11" s="723"/>
      <c r="AK11" s="723"/>
      <c r="AL11" s="723"/>
      <c r="AM11" s="722"/>
      <c r="AN11" s="700"/>
      <c r="AO11" s="721"/>
      <c r="AP11" s="722"/>
      <c r="AQ11" s="721"/>
      <c r="AR11" s="723"/>
      <c r="AS11" s="723"/>
      <c r="AT11" s="723"/>
      <c r="AU11" s="723"/>
      <c r="AV11" s="722"/>
      <c r="AW11" s="700"/>
      <c r="AX11" s="721"/>
      <c r="AY11" s="722"/>
      <c r="AZ11" s="721"/>
      <c r="BA11" s="723"/>
      <c r="BB11" s="723"/>
      <c r="BC11" s="723"/>
      <c r="BD11" s="723"/>
      <c r="BE11" s="722"/>
      <c r="BF11" s="700"/>
      <c r="BG11" s="721"/>
      <c r="BH11" s="723"/>
      <c r="BI11" s="723"/>
      <c r="BJ11" s="723"/>
      <c r="BK11" s="723"/>
      <c r="BL11" s="723"/>
      <c r="BM11" s="722"/>
    </row>
    <row r="12" spans="1:66" ht="21" customHeight="1" thickBot="1">
      <c r="A12" s="328">
        <v>12</v>
      </c>
      <c r="B12" s="318">
        <v>13</v>
      </c>
      <c r="C12" s="319">
        <v>14</v>
      </c>
      <c r="D12" s="320">
        <v>15</v>
      </c>
      <c r="E12" s="318">
        <v>16</v>
      </c>
      <c r="F12" s="320">
        <v>17</v>
      </c>
      <c r="G12" s="318">
        <v>18</v>
      </c>
      <c r="H12" s="319">
        <v>19</v>
      </c>
      <c r="I12" s="319">
        <v>20</v>
      </c>
      <c r="J12" s="319">
        <v>21</v>
      </c>
      <c r="K12" s="319">
        <v>22</v>
      </c>
      <c r="L12" s="320">
        <v>23</v>
      </c>
      <c r="M12" s="332"/>
      <c r="N12" s="318">
        <v>24</v>
      </c>
      <c r="O12" s="320">
        <v>25</v>
      </c>
      <c r="P12" s="318">
        <v>26</v>
      </c>
      <c r="Q12" s="319">
        <v>27</v>
      </c>
      <c r="R12" s="319">
        <v>28</v>
      </c>
      <c r="S12" s="319">
        <v>29</v>
      </c>
      <c r="T12" s="319">
        <v>30</v>
      </c>
      <c r="U12" s="320">
        <v>31</v>
      </c>
      <c r="V12" s="332"/>
      <c r="W12" s="318">
        <v>32</v>
      </c>
      <c r="X12" s="320">
        <v>33</v>
      </c>
      <c r="Y12" s="318">
        <v>34</v>
      </c>
      <c r="Z12" s="319">
        <v>35</v>
      </c>
      <c r="AA12" s="319">
        <v>36</v>
      </c>
      <c r="AB12" s="319">
        <v>37</v>
      </c>
      <c r="AC12" s="319">
        <v>38</v>
      </c>
      <c r="AD12" s="320">
        <v>39</v>
      </c>
      <c r="AE12" s="332"/>
      <c r="AF12" s="318">
        <v>40</v>
      </c>
      <c r="AG12" s="320">
        <v>41</v>
      </c>
      <c r="AH12" s="318">
        <v>42</v>
      </c>
      <c r="AI12" s="319">
        <v>43</v>
      </c>
      <c r="AJ12" s="319">
        <v>44</v>
      </c>
      <c r="AK12" s="319">
        <v>45</v>
      </c>
      <c r="AL12" s="319">
        <v>46</v>
      </c>
      <c r="AM12" s="320">
        <v>47</v>
      </c>
      <c r="AN12" s="332"/>
      <c r="AO12" s="318">
        <v>48</v>
      </c>
      <c r="AP12" s="320">
        <v>49</v>
      </c>
      <c r="AQ12" s="318">
        <v>50</v>
      </c>
      <c r="AR12" s="319">
        <v>51</v>
      </c>
      <c r="AS12" s="319">
        <v>52</v>
      </c>
      <c r="AT12" s="319">
        <v>53</v>
      </c>
      <c r="AU12" s="319">
        <v>54</v>
      </c>
      <c r="AV12" s="320">
        <v>55</v>
      </c>
      <c r="AW12" s="332"/>
      <c r="AX12" s="318">
        <v>56</v>
      </c>
      <c r="AY12" s="320">
        <v>57</v>
      </c>
      <c r="AZ12" s="318">
        <v>58</v>
      </c>
      <c r="BA12" s="319">
        <v>59</v>
      </c>
      <c r="BB12" s="319">
        <v>60</v>
      </c>
      <c r="BC12" s="319">
        <v>61</v>
      </c>
      <c r="BD12" s="319">
        <v>62</v>
      </c>
      <c r="BE12" s="320">
        <v>63</v>
      </c>
      <c r="BF12" s="332"/>
      <c r="BG12" s="318">
        <v>64</v>
      </c>
      <c r="BH12" s="319">
        <v>65</v>
      </c>
      <c r="BI12" s="319">
        <v>66</v>
      </c>
      <c r="BJ12" s="319">
        <v>67</v>
      </c>
      <c r="BK12" s="319">
        <v>68</v>
      </c>
      <c r="BL12" s="319">
        <v>69</v>
      </c>
      <c r="BM12" s="320">
        <v>70</v>
      </c>
    </row>
    <row r="13" spans="1:66" ht="21" customHeight="1" thickBot="1">
      <c r="A13" s="336"/>
      <c r="B13" s="724">
        <v>0</v>
      </c>
      <c r="C13" s="726">
        <v>0</v>
      </c>
      <c r="D13" s="728">
        <v>1</v>
      </c>
      <c r="E13" s="337"/>
      <c r="F13" s="338"/>
      <c r="G13" s="730" t="s">
        <v>751</v>
      </c>
      <c r="H13" s="731"/>
      <c r="I13" s="731"/>
      <c r="J13" s="731"/>
      <c r="K13" s="731"/>
      <c r="L13" s="732"/>
      <c r="M13" s="733"/>
      <c r="N13" s="724">
        <v>1</v>
      </c>
      <c r="O13" s="728">
        <v>3</v>
      </c>
      <c r="P13" s="724">
        <v>0</v>
      </c>
      <c r="Q13" s="726">
        <v>0</v>
      </c>
      <c r="R13" s="726">
        <v>3</v>
      </c>
      <c r="S13" s="726">
        <v>0</v>
      </c>
      <c r="T13" s="726">
        <v>0</v>
      </c>
      <c r="U13" s="728">
        <v>0</v>
      </c>
      <c r="V13" s="735"/>
      <c r="W13" s="724">
        <v>1</v>
      </c>
      <c r="X13" s="728">
        <v>4</v>
      </c>
      <c r="Y13" s="724">
        <v>0</v>
      </c>
      <c r="Z13" s="726">
        <v>0</v>
      </c>
      <c r="AA13" s="726">
        <v>2</v>
      </c>
      <c r="AB13" s="726">
        <v>0</v>
      </c>
      <c r="AC13" s="726">
        <v>0</v>
      </c>
      <c r="AD13" s="728">
        <v>0</v>
      </c>
      <c r="AE13" s="735"/>
      <c r="AF13" s="724">
        <v>1</v>
      </c>
      <c r="AG13" s="728">
        <v>5</v>
      </c>
      <c r="AH13" s="724">
        <v>0</v>
      </c>
      <c r="AI13" s="726">
        <v>0</v>
      </c>
      <c r="AJ13" s="726">
        <v>3</v>
      </c>
      <c r="AK13" s="726">
        <v>6</v>
      </c>
      <c r="AL13" s="726">
        <v>0</v>
      </c>
      <c r="AM13" s="728">
        <v>0</v>
      </c>
      <c r="AN13" s="735"/>
      <c r="AO13" s="724">
        <v>1</v>
      </c>
      <c r="AP13" s="728">
        <v>6</v>
      </c>
      <c r="AQ13" s="724">
        <v>0</v>
      </c>
      <c r="AR13" s="726">
        <v>0</v>
      </c>
      <c r="AS13" s="726">
        <v>1</v>
      </c>
      <c r="AT13" s="726">
        <v>5</v>
      </c>
      <c r="AU13" s="726">
        <v>0</v>
      </c>
      <c r="AV13" s="728">
        <v>0</v>
      </c>
      <c r="AW13" s="735"/>
      <c r="AX13" s="724">
        <v>1</v>
      </c>
      <c r="AY13" s="728">
        <v>7</v>
      </c>
      <c r="AZ13" s="724">
        <v>0</v>
      </c>
      <c r="BA13" s="726">
        <v>0</v>
      </c>
      <c r="BB13" s="726">
        <v>0</v>
      </c>
      <c r="BC13" s="726">
        <v>3</v>
      </c>
      <c r="BD13" s="726">
        <v>0</v>
      </c>
      <c r="BE13" s="728">
        <v>0</v>
      </c>
      <c r="BF13" s="735"/>
      <c r="BG13" s="724">
        <v>0</v>
      </c>
      <c r="BH13" s="726">
        <v>0</v>
      </c>
      <c r="BI13" s="726">
        <v>1</v>
      </c>
      <c r="BJ13" s="726">
        <v>0</v>
      </c>
      <c r="BK13" s="726">
        <v>4</v>
      </c>
      <c r="BL13" s="726">
        <v>0</v>
      </c>
      <c r="BM13" s="728">
        <v>0</v>
      </c>
    </row>
    <row r="14" spans="1:66" ht="21" customHeight="1" thickBot="1">
      <c r="A14" s="339">
        <v>2</v>
      </c>
      <c r="B14" s="725"/>
      <c r="C14" s="727"/>
      <c r="D14" s="729"/>
      <c r="E14" s="340">
        <v>0</v>
      </c>
      <c r="F14" s="341">
        <v>1</v>
      </c>
      <c r="G14" s="358">
        <v>6</v>
      </c>
      <c r="H14" s="359">
        <v>2</v>
      </c>
      <c r="I14" s="359">
        <v>3</v>
      </c>
      <c r="J14" s="359">
        <v>4</v>
      </c>
      <c r="K14" s="359">
        <v>5</v>
      </c>
      <c r="L14" s="360">
        <v>6</v>
      </c>
      <c r="M14" s="734"/>
      <c r="N14" s="725"/>
      <c r="O14" s="729"/>
      <c r="P14" s="725"/>
      <c r="Q14" s="727"/>
      <c r="R14" s="727"/>
      <c r="S14" s="727"/>
      <c r="T14" s="727"/>
      <c r="U14" s="729"/>
      <c r="V14" s="736"/>
      <c r="W14" s="725"/>
      <c r="X14" s="729"/>
      <c r="Y14" s="725"/>
      <c r="Z14" s="727"/>
      <c r="AA14" s="727"/>
      <c r="AB14" s="727"/>
      <c r="AC14" s="727"/>
      <c r="AD14" s="729"/>
      <c r="AE14" s="736"/>
      <c r="AF14" s="725"/>
      <c r="AG14" s="729"/>
      <c r="AH14" s="725"/>
      <c r="AI14" s="727"/>
      <c r="AJ14" s="727"/>
      <c r="AK14" s="727"/>
      <c r="AL14" s="727"/>
      <c r="AM14" s="729"/>
      <c r="AN14" s="736"/>
      <c r="AO14" s="725"/>
      <c r="AP14" s="729"/>
      <c r="AQ14" s="725"/>
      <c r="AR14" s="727"/>
      <c r="AS14" s="727"/>
      <c r="AT14" s="727"/>
      <c r="AU14" s="727"/>
      <c r="AV14" s="729"/>
      <c r="AW14" s="736"/>
      <c r="AX14" s="725"/>
      <c r="AY14" s="729"/>
      <c r="AZ14" s="725"/>
      <c r="BA14" s="727"/>
      <c r="BB14" s="727"/>
      <c r="BC14" s="727"/>
      <c r="BD14" s="727"/>
      <c r="BE14" s="729"/>
      <c r="BF14" s="736"/>
      <c r="BG14" s="725"/>
      <c r="BH14" s="727"/>
      <c r="BI14" s="727"/>
      <c r="BJ14" s="727"/>
      <c r="BK14" s="727"/>
      <c r="BL14" s="727"/>
      <c r="BM14" s="729"/>
    </row>
    <row r="15" spans="1:66" ht="21" customHeight="1" thickBot="1">
      <c r="A15" s="336"/>
      <c r="B15" s="737"/>
      <c r="C15" s="739"/>
      <c r="D15" s="741"/>
      <c r="E15" s="337"/>
      <c r="F15" s="338"/>
      <c r="G15" s="743"/>
      <c r="H15" s="744"/>
      <c r="I15" s="744"/>
      <c r="J15" s="744"/>
      <c r="K15" s="744"/>
      <c r="L15" s="745"/>
      <c r="M15" s="733"/>
      <c r="N15" s="724">
        <v>1</v>
      </c>
      <c r="O15" s="728">
        <v>8</v>
      </c>
      <c r="P15" s="724">
        <v>0</v>
      </c>
      <c r="Q15" s="726">
        <v>0</v>
      </c>
      <c r="R15" s="726">
        <v>8</v>
      </c>
      <c r="S15" s="726">
        <v>0</v>
      </c>
      <c r="T15" s="726">
        <v>0</v>
      </c>
      <c r="U15" s="728">
        <v>0</v>
      </c>
      <c r="V15" s="735"/>
      <c r="W15" s="724">
        <v>2</v>
      </c>
      <c r="X15" s="728">
        <v>5</v>
      </c>
      <c r="Y15" s="724">
        <v>0</v>
      </c>
      <c r="Z15" s="726">
        <v>1</v>
      </c>
      <c r="AA15" s="726">
        <v>4</v>
      </c>
      <c r="AB15" s="726">
        <v>5</v>
      </c>
      <c r="AC15" s="726">
        <v>0</v>
      </c>
      <c r="AD15" s="728">
        <v>0</v>
      </c>
      <c r="AE15" s="735"/>
      <c r="AF15" s="724"/>
      <c r="AG15" s="728"/>
      <c r="AH15" s="724"/>
      <c r="AI15" s="726"/>
      <c r="AJ15" s="726"/>
      <c r="AK15" s="726"/>
      <c r="AL15" s="726"/>
      <c r="AM15" s="728"/>
      <c r="AN15" s="735"/>
      <c r="AO15" s="724"/>
      <c r="AP15" s="728"/>
      <c r="AQ15" s="724"/>
      <c r="AR15" s="726"/>
      <c r="AS15" s="726"/>
      <c r="AT15" s="726"/>
      <c r="AU15" s="726"/>
      <c r="AV15" s="728"/>
      <c r="AW15" s="735"/>
      <c r="AX15" s="724"/>
      <c r="AY15" s="728"/>
      <c r="AZ15" s="724"/>
      <c r="BA15" s="726"/>
      <c r="BB15" s="726"/>
      <c r="BC15" s="726"/>
      <c r="BD15" s="726"/>
      <c r="BE15" s="728"/>
      <c r="BF15" s="735"/>
      <c r="BG15" s="724">
        <v>0</v>
      </c>
      <c r="BH15" s="726">
        <v>0</v>
      </c>
      <c r="BI15" s="726">
        <v>2</v>
      </c>
      <c r="BJ15" s="726">
        <v>2</v>
      </c>
      <c r="BK15" s="726">
        <v>5</v>
      </c>
      <c r="BL15" s="726">
        <v>0</v>
      </c>
      <c r="BM15" s="728">
        <v>0</v>
      </c>
    </row>
    <row r="16" spans="1:66" ht="21" customHeight="1" thickBot="1">
      <c r="A16" s="339">
        <v>2</v>
      </c>
      <c r="B16" s="738"/>
      <c r="C16" s="740"/>
      <c r="D16" s="742"/>
      <c r="E16" s="340">
        <v>0</v>
      </c>
      <c r="F16" s="341">
        <v>2</v>
      </c>
      <c r="G16" s="342"/>
      <c r="H16" s="343"/>
      <c r="I16" s="343"/>
      <c r="J16" s="343"/>
      <c r="K16" s="343"/>
      <c r="L16" s="344"/>
      <c r="M16" s="734"/>
      <c r="N16" s="725"/>
      <c r="O16" s="729"/>
      <c r="P16" s="725"/>
      <c r="Q16" s="727"/>
      <c r="R16" s="727"/>
      <c r="S16" s="727"/>
      <c r="T16" s="727"/>
      <c r="U16" s="729"/>
      <c r="V16" s="736"/>
      <c r="W16" s="725"/>
      <c r="X16" s="729"/>
      <c r="Y16" s="725"/>
      <c r="Z16" s="727"/>
      <c r="AA16" s="727"/>
      <c r="AB16" s="727"/>
      <c r="AC16" s="727"/>
      <c r="AD16" s="729"/>
      <c r="AE16" s="736"/>
      <c r="AF16" s="725"/>
      <c r="AG16" s="729"/>
      <c r="AH16" s="725"/>
      <c r="AI16" s="727"/>
      <c r="AJ16" s="727"/>
      <c r="AK16" s="727"/>
      <c r="AL16" s="727"/>
      <c r="AM16" s="729"/>
      <c r="AN16" s="736"/>
      <c r="AO16" s="725"/>
      <c r="AP16" s="729"/>
      <c r="AQ16" s="725"/>
      <c r="AR16" s="727"/>
      <c r="AS16" s="727"/>
      <c r="AT16" s="727"/>
      <c r="AU16" s="727"/>
      <c r="AV16" s="729"/>
      <c r="AW16" s="736"/>
      <c r="AX16" s="725"/>
      <c r="AY16" s="729"/>
      <c r="AZ16" s="725"/>
      <c r="BA16" s="727"/>
      <c r="BB16" s="727"/>
      <c r="BC16" s="727"/>
      <c r="BD16" s="727"/>
      <c r="BE16" s="729"/>
      <c r="BF16" s="736"/>
      <c r="BG16" s="725"/>
      <c r="BH16" s="727"/>
      <c r="BI16" s="727"/>
      <c r="BJ16" s="727"/>
      <c r="BK16" s="727"/>
      <c r="BL16" s="727"/>
      <c r="BM16" s="729"/>
    </row>
    <row r="17" spans="1:65" ht="21" customHeight="1" thickBot="1">
      <c r="A17" s="336"/>
      <c r="B17" s="737"/>
      <c r="C17" s="739"/>
      <c r="D17" s="741"/>
      <c r="E17" s="337"/>
      <c r="F17" s="338"/>
      <c r="G17" s="375"/>
      <c r="H17" s="382"/>
      <c r="I17" s="376" t="s">
        <v>754</v>
      </c>
      <c r="J17" s="376"/>
      <c r="K17" s="376"/>
      <c r="L17" s="376"/>
      <c r="M17" s="379"/>
      <c r="N17" s="374"/>
      <c r="O17" s="376"/>
      <c r="P17" s="374"/>
      <c r="Q17" s="378"/>
      <c r="R17" s="378"/>
      <c r="S17" s="378"/>
      <c r="T17" s="378"/>
      <c r="U17" s="377"/>
      <c r="V17" s="733"/>
      <c r="W17" s="737"/>
      <c r="X17" s="741"/>
      <c r="Y17" s="737"/>
      <c r="Z17" s="739"/>
      <c r="AA17" s="739"/>
      <c r="AB17" s="739"/>
      <c r="AC17" s="739"/>
      <c r="AD17" s="741"/>
      <c r="AE17" s="733"/>
      <c r="AF17" s="737"/>
      <c r="AG17" s="741"/>
      <c r="AH17" s="737"/>
      <c r="AI17" s="739"/>
      <c r="AJ17" s="739"/>
      <c r="AK17" s="739"/>
      <c r="AL17" s="739"/>
      <c r="AM17" s="741"/>
      <c r="AN17" s="733"/>
      <c r="AO17" s="737"/>
      <c r="AP17" s="741"/>
      <c r="AQ17" s="737"/>
      <c r="AR17" s="739"/>
      <c r="AS17" s="739"/>
      <c r="AT17" s="739"/>
      <c r="AU17" s="739"/>
      <c r="AV17" s="741"/>
      <c r="AW17" s="733"/>
      <c r="AX17" s="737"/>
      <c r="AY17" s="741"/>
      <c r="AZ17" s="737"/>
      <c r="BA17" s="739"/>
      <c r="BB17" s="739"/>
      <c r="BC17" s="739"/>
      <c r="BD17" s="739"/>
      <c r="BE17" s="741"/>
      <c r="BF17" s="733"/>
      <c r="BG17" s="737"/>
      <c r="BH17" s="739"/>
      <c r="BI17" s="739"/>
      <c r="BJ17" s="739"/>
      <c r="BK17" s="739"/>
      <c r="BL17" s="739"/>
      <c r="BM17" s="741"/>
    </row>
    <row r="18" spans="1:65" ht="21" customHeight="1" thickBot="1">
      <c r="A18" s="339">
        <v>2</v>
      </c>
      <c r="B18" s="738"/>
      <c r="C18" s="740"/>
      <c r="D18" s="742"/>
      <c r="E18" s="340">
        <v>0</v>
      </c>
      <c r="F18" s="341">
        <v>3</v>
      </c>
      <c r="G18" s="342"/>
      <c r="H18" s="343"/>
      <c r="I18" s="343"/>
      <c r="J18" s="343"/>
      <c r="K18" s="343"/>
      <c r="L18" s="344"/>
      <c r="M18" s="364"/>
      <c r="N18" s="361"/>
      <c r="O18" s="362"/>
      <c r="P18" s="361"/>
      <c r="Q18" s="363"/>
      <c r="R18" s="363"/>
      <c r="S18" s="363"/>
      <c r="T18" s="363"/>
      <c r="U18" s="362"/>
      <c r="V18" s="734"/>
      <c r="W18" s="738"/>
      <c r="X18" s="742"/>
      <c r="Y18" s="738"/>
      <c r="Z18" s="740"/>
      <c r="AA18" s="740"/>
      <c r="AB18" s="740"/>
      <c r="AC18" s="740"/>
      <c r="AD18" s="742"/>
      <c r="AE18" s="734"/>
      <c r="AF18" s="738"/>
      <c r="AG18" s="742"/>
      <c r="AH18" s="738"/>
      <c r="AI18" s="740"/>
      <c r="AJ18" s="740"/>
      <c r="AK18" s="740"/>
      <c r="AL18" s="740"/>
      <c r="AM18" s="742"/>
      <c r="AN18" s="734"/>
      <c r="AO18" s="738"/>
      <c r="AP18" s="742"/>
      <c r="AQ18" s="738"/>
      <c r="AR18" s="740"/>
      <c r="AS18" s="740"/>
      <c r="AT18" s="740"/>
      <c r="AU18" s="740"/>
      <c r="AV18" s="742"/>
      <c r="AW18" s="734"/>
      <c r="AX18" s="738"/>
      <c r="AY18" s="742"/>
      <c r="AZ18" s="738"/>
      <c r="BA18" s="740"/>
      <c r="BB18" s="740"/>
      <c r="BC18" s="740"/>
      <c r="BD18" s="740"/>
      <c r="BE18" s="742"/>
      <c r="BF18" s="734"/>
      <c r="BG18" s="738"/>
      <c r="BH18" s="740"/>
      <c r="BI18" s="740"/>
      <c r="BJ18" s="740"/>
      <c r="BK18" s="740"/>
      <c r="BL18" s="740"/>
      <c r="BM18" s="742"/>
    </row>
    <row r="19" spans="1:65" ht="21" customHeight="1" thickBot="1">
      <c r="A19" s="336">
        <v>7</v>
      </c>
      <c r="B19" s="724">
        <v>0</v>
      </c>
      <c r="C19" s="726">
        <v>0</v>
      </c>
      <c r="D19" s="728">
        <v>2</v>
      </c>
      <c r="E19" s="337"/>
      <c r="F19" s="338"/>
      <c r="G19" s="730" t="s">
        <v>753</v>
      </c>
      <c r="H19" s="731"/>
      <c r="I19" s="731"/>
      <c r="J19" s="731"/>
      <c r="K19" s="731"/>
      <c r="L19" s="732"/>
      <c r="M19" s="735"/>
      <c r="N19" s="724">
        <v>1</v>
      </c>
      <c r="O19" s="728">
        <v>3</v>
      </c>
      <c r="P19" s="724">
        <v>0</v>
      </c>
      <c r="Q19" s="726">
        <v>0</v>
      </c>
      <c r="R19" s="726">
        <v>3</v>
      </c>
      <c r="S19" s="726">
        <v>0</v>
      </c>
      <c r="T19" s="726">
        <v>0</v>
      </c>
      <c r="U19" s="728">
        <v>0</v>
      </c>
      <c r="V19" s="735"/>
      <c r="W19" s="724">
        <v>1</v>
      </c>
      <c r="X19" s="728">
        <v>5</v>
      </c>
      <c r="Y19" s="724">
        <v>0</v>
      </c>
      <c r="Z19" s="726">
        <v>0</v>
      </c>
      <c r="AA19" s="726">
        <v>3</v>
      </c>
      <c r="AB19" s="726">
        <v>6</v>
      </c>
      <c r="AC19" s="726">
        <v>0</v>
      </c>
      <c r="AD19" s="728">
        <v>0</v>
      </c>
      <c r="AE19" s="735"/>
      <c r="AF19" s="724">
        <v>1</v>
      </c>
      <c r="AG19" s="728">
        <v>7</v>
      </c>
      <c r="AH19" s="724">
        <v>0</v>
      </c>
      <c r="AI19" s="726">
        <v>0</v>
      </c>
      <c r="AJ19" s="726">
        <v>0</v>
      </c>
      <c r="AK19" s="726">
        <v>3</v>
      </c>
      <c r="AL19" s="726">
        <v>0</v>
      </c>
      <c r="AM19" s="728">
        <v>0</v>
      </c>
      <c r="AN19" s="735"/>
      <c r="AO19" s="724">
        <v>2</v>
      </c>
      <c r="AP19" s="728">
        <v>5</v>
      </c>
      <c r="AQ19" s="724">
        <v>0</v>
      </c>
      <c r="AR19" s="726">
        <v>0</v>
      </c>
      <c r="AS19" s="726">
        <v>9</v>
      </c>
      <c r="AT19" s="726">
        <v>0</v>
      </c>
      <c r="AU19" s="726">
        <v>0</v>
      </c>
      <c r="AV19" s="728">
        <v>0</v>
      </c>
      <c r="AW19" s="735"/>
      <c r="AX19" s="724"/>
      <c r="AY19" s="728"/>
      <c r="AZ19" s="724"/>
      <c r="BA19" s="726"/>
      <c r="BB19" s="726"/>
      <c r="BC19" s="726"/>
      <c r="BD19" s="726"/>
      <c r="BE19" s="728"/>
      <c r="BF19" s="735"/>
      <c r="BG19" s="724">
        <v>0</v>
      </c>
      <c r="BH19" s="726">
        <v>0</v>
      </c>
      <c r="BI19" s="726">
        <v>1</v>
      </c>
      <c r="BJ19" s="726">
        <v>5</v>
      </c>
      <c r="BK19" s="726">
        <v>9</v>
      </c>
      <c r="BL19" s="726">
        <v>0</v>
      </c>
      <c r="BM19" s="728">
        <v>0</v>
      </c>
    </row>
    <row r="20" spans="1:65" ht="21" customHeight="1" thickBot="1">
      <c r="A20" s="339">
        <v>2</v>
      </c>
      <c r="B20" s="725"/>
      <c r="C20" s="727"/>
      <c r="D20" s="729"/>
      <c r="E20" s="340">
        <v>0</v>
      </c>
      <c r="F20" s="341">
        <v>4</v>
      </c>
      <c r="G20" s="358">
        <v>6</v>
      </c>
      <c r="H20" s="359">
        <v>8</v>
      </c>
      <c r="I20" s="359">
        <v>8</v>
      </c>
      <c r="J20" s="359">
        <v>3</v>
      </c>
      <c r="K20" s="359">
        <v>2</v>
      </c>
      <c r="L20" s="360">
        <v>7</v>
      </c>
      <c r="M20" s="736"/>
      <c r="N20" s="725"/>
      <c r="O20" s="729"/>
      <c r="P20" s="725"/>
      <c r="Q20" s="727"/>
      <c r="R20" s="727"/>
      <c r="S20" s="727"/>
      <c r="T20" s="727"/>
      <c r="U20" s="729"/>
      <c r="V20" s="736"/>
      <c r="W20" s="725"/>
      <c r="X20" s="729"/>
      <c r="Y20" s="725"/>
      <c r="Z20" s="727"/>
      <c r="AA20" s="727"/>
      <c r="AB20" s="727"/>
      <c r="AC20" s="727"/>
      <c r="AD20" s="729"/>
      <c r="AE20" s="736"/>
      <c r="AF20" s="725"/>
      <c r="AG20" s="729"/>
      <c r="AH20" s="725"/>
      <c r="AI20" s="727"/>
      <c r="AJ20" s="727"/>
      <c r="AK20" s="727"/>
      <c r="AL20" s="727"/>
      <c r="AM20" s="729"/>
      <c r="AN20" s="736"/>
      <c r="AO20" s="725"/>
      <c r="AP20" s="729"/>
      <c r="AQ20" s="725"/>
      <c r="AR20" s="727"/>
      <c r="AS20" s="727"/>
      <c r="AT20" s="727"/>
      <c r="AU20" s="727"/>
      <c r="AV20" s="729"/>
      <c r="AW20" s="736"/>
      <c r="AX20" s="725"/>
      <c r="AY20" s="729"/>
      <c r="AZ20" s="725"/>
      <c r="BA20" s="727"/>
      <c r="BB20" s="727"/>
      <c r="BC20" s="727"/>
      <c r="BD20" s="727"/>
      <c r="BE20" s="729"/>
      <c r="BF20" s="736"/>
      <c r="BG20" s="725"/>
      <c r="BH20" s="727"/>
      <c r="BI20" s="727"/>
      <c r="BJ20" s="727"/>
      <c r="BK20" s="727"/>
      <c r="BL20" s="727"/>
      <c r="BM20" s="729"/>
    </row>
    <row r="21" spans="1:65" ht="21" customHeight="1" thickBot="1">
      <c r="A21" s="336"/>
      <c r="B21" s="374"/>
      <c r="C21" s="380" t="s">
        <v>755</v>
      </c>
      <c r="D21" s="369"/>
      <c r="E21" s="337"/>
      <c r="F21" s="338"/>
      <c r="G21" s="370"/>
      <c r="H21" s="371"/>
      <c r="I21" s="371"/>
      <c r="J21" s="371"/>
      <c r="K21" s="371"/>
      <c r="L21" s="372"/>
      <c r="M21" s="373"/>
      <c r="N21" s="367"/>
      <c r="O21" s="369"/>
      <c r="P21" s="367"/>
      <c r="Q21" s="368"/>
      <c r="R21" s="368"/>
      <c r="S21" s="368"/>
      <c r="T21" s="368"/>
      <c r="U21" s="369"/>
      <c r="V21" s="733"/>
      <c r="W21" s="737"/>
      <c r="X21" s="741"/>
      <c r="Y21" s="737"/>
      <c r="Z21" s="739"/>
      <c r="AA21" s="739"/>
      <c r="AB21" s="739"/>
      <c r="AC21" s="739"/>
      <c r="AD21" s="741"/>
      <c r="AE21" s="733"/>
      <c r="AF21" s="737"/>
      <c r="AG21" s="741"/>
      <c r="AH21" s="737"/>
      <c r="AI21" s="739"/>
      <c r="AJ21" s="739"/>
      <c r="AK21" s="739"/>
      <c r="AL21" s="739"/>
      <c r="AM21" s="741"/>
      <c r="AN21" s="733"/>
      <c r="AO21" s="737"/>
      <c r="AP21" s="741"/>
      <c r="AQ21" s="737"/>
      <c r="AR21" s="739"/>
      <c r="AS21" s="739"/>
      <c r="AT21" s="739"/>
      <c r="AU21" s="739"/>
      <c r="AV21" s="741"/>
      <c r="AW21" s="733"/>
      <c r="AX21" s="737"/>
      <c r="AY21" s="741"/>
      <c r="AZ21" s="737"/>
      <c r="BA21" s="739"/>
      <c r="BB21" s="739"/>
      <c r="BC21" s="739"/>
      <c r="BD21" s="739"/>
      <c r="BE21" s="741"/>
      <c r="BF21" s="733"/>
      <c r="BG21" s="737"/>
      <c r="BH21" s="739"/>
      <c r="BI21" s="739"/>
      <c r="BJ21" s="739"/>
      <c r="BK21" s="739"/>
      <c r="BL21" s="739"/>
      <c r="BM21" s="741"/>
    </row>
    <row r="22" spans="1:65" ht="21" customHeight="1" thickBot="1">
      <c r="A22" s="339">
        <v>2</v>
      </c>
      <c r="B22" s="361"/>
      <c r="C22" s="363"/>
      <c r="D22" s="362"/>
      <c r="E22" s="340">
        <v>0</v>
      </c>
      <c r="F22" s="341">
        <v>5</v>
      </c>
      <c r="G22" s="342"/>
      <c r="H22" s="343"/>
      <c r="I22" s="343"/>
      <c r="J22" s="343"/>
      <c r="K22" s="343"/>
      <c r="L22" s="344"/>
      <c r="M22" s="364"/>
      <c r="N22" s="361"/>
      <c r="O22" s="362"/>
      <c r="P22" s="361"/>
      <c r="Q22" s="363"/>
      <c r="R22" s="363"/>
      <c r="S22" s="363"/>
      <c r="T22" s="363"/>
      <c r="U22" s="362"/>
      <c r="V22" s="734"/>
      <c r="W22" s="738"/>
      <c r="X22" s="742"/>
      <c r="Y22" s="738"/>
      <c r="Z22" s="740"/>
      <c r="AA22" s="740"/>
      <c r="AB22" s="740"/>
      <c r="AC22" s="740"/>
      <c r="AD22" s="742"/>
      <c r="AE22" s="734"/>
      <c r="AF22" s="738"/>
      <c r="AG22" s="742"/>
      <c r="AH22" s="738"/>
      <c r="AI22" s="740"/>
      <c r="AJ22" s="740"/>
      <c r="AK22" s="740"/>
      <c r="AL22" s="740"/>
      <c r="AM22" s="742"/>
      <c r="AN22" s="734"/>
      <c r="AO22" s="738"/>
      <c r="AP22" s="742"/>
      <c r="AQ22" s="738"/>
      <c r="AR22" s="740"/>
      <c r="AS22" s="740"/>
      <c r="AT22" s="740"/>
      <c r="AU22" s="740"/>
      <c r="AV22" s="742"/>
      <c r="AW22" s="734"/>
      <c r="AX22" s="738"/>
      <c r="AY22" s="742"/>
      <c r="AZ22" s="738"/>
      <c r="BA22" s="740"/>
      <c r="BB22" s="740"/>
      <c r="BC22" s="740"/>
      <c r="BD22" s="740"/>
      <c r="BE22" s="742"/>
      <c r="BF22" s="734"/>
      <c r="BG22" s="738"/>
      <c r="BH22" s="740"/>
      <c r="BI22" s="740"/>
      <c r="BJ22" s="740"/>
      <c r="BK22" s="740"/>
      <c r="BL22" s="740"/>
      <c r="BM22" s="742"/>
    </row>
    <row r="23" spans="1:65" ht="21" customHeight="1" thickBot="1">
      <c r="A23" s="336"/>
      <c r="B23" s="724">
        <v>0</v>
      </c>
      <c r="C23" s="726">
        <v>0</v>
      </c>
      <c r="D23" s="728">
        <v>1</v>
      </c>
      <c r="E23" s="337"/>
      <c r="F23" s="338"/>
      <c r="G23" s="730" t="s">
        <v>756</v>
      </c>
      <c r="H23" s="731"/>
      <c r="I23" s="731"/>
      <c r="J23" s="731"/>
      <c r="K23" s="731"/>
      <c r="L23" s="732"/>
      <c r="M23" s="735"/>
      <c r="N23" s="724">
        <v>1</v>
      </c>
      <c r="O23" s="728">
        <v>4</v>
      </c>
      <c r="P23" s="724">
        <v>0</v>
      </c>
      <c r="Q23" s="726">
        <v>0</v>
      </c>
      <c r="R23" s="726">
        <v>0</v>
      </c>
      <c r="S23" s="726">
        <v>0</v>
      </c>
      <c r="T23" s="726">
        <v>0</v>
      </c>
      <c r="U23" s="728">
        <v>0</v>
      </c>
      <c r="V23" s="735"/>
      <c r="W23" s="724"/>
      <c r="X23" s="728"/>
      <c r="Y23" s="724"/>
      <c r="Z23" s="726"/>
      <c r="AA23" s="726"/>
      <c r="AB23" s="726"/>
      <c r="AC23" s="726"/>
      <c r="AD23" s="728"/>
      <c r="AE23" s="735"/>
      <c r="AF23" s="724"/>
      <c r="AG23" s="728"/>
      <c r="AH23" s="724"/>
      <c r="AI23" s="726"/>
      <c r="AJ23" s="726"/>
      <c r="AK23" s="726"/>
      <c r="AL23" s="726"/>
      <c r="AM23" s="728"/>
      <c r="AN23" s="735"/>
      <c r="AO23" s="724"/>
      <c r="AP23" s="728"/>
      <c r="AQ23" s="724"/>
      <c r="AR23" s="726"/>
      <c r="AS23" s="726"/>
      <c r="AT23" s="726"/>
      <c r="AU23" s="726"/>
      <c r="AV23" s="728"/>
      <c r="AW23" s="735"/>
      <c r="AX23" s="724"/>
      <c r="AY23" s="728"/>
      <c r="AZ23" s="724"/>
      <c r="BA23" s="726"/>
      <c r="BB23" s="726"/>
      <c r="BC23" s="726"/>
      <c r="BD23" s="726"/>
      <c r="BE23" s="728"/>
      <c r="BF23" s="735"/>
      <c r="BG23" s="724">
        <v>0</v>
      </c>
      <c r="BH23" s="726">
        <v>0</v>
      </c>
      <c r="BI23" s="726">
        <v>0</v>
      </c>
      <c r="BJ23" s="726">
        <v>0</v>
      </c>
      <c r="BK23" s="726">
        <v>0</v>
      </c>
      <c r="BL23" s="726">
        <v>0</v>
      </c>
      <c r="BM23" s="728">
        <v>0</v>
      </c>
    </row>
    <row r="24" spans="1:65" ht="21" customHeight="1" thickBot="1">
      <c r="A24" s="339">
        <v>2</v>
      </c>
      <c r="B24" s="725"/>
      <c r="C24" s="727"/>
      <c r="D24" s="729"/>
      <c r="E24" s="340">
        <v>0</v>
      </c>
      <c r="F24" s="341">
        <v>6</v>
      </c>
      <c r="G24" s="358">
        <v>7</v>
      </c>
      <c r="H24" s="359">
        <v>1</v>
      </c>
      <c r="I24" s="359">
        <v>6</v>
      </c>
      <c r="J24" s="359">
        <v>2</v>
      </c>
      <c r="K24" s="359">
        <v>5</v>
      </c>
      <c r="L24" s="360">
        <v>4</v>
      </c>
      <c r="M24" s="736"/>
      <c r="N24" s="725"/>
      <c r="O24" s="729"/>
      <c r="P24" s="725"/>
      <c r="Q24" s="727"/>
      <c r="R24" s="727"/>
      <c r="S24" s="727"/>
      <c r="T24" s="727"/>
      <c r="U24" s="729"/>
      <c r="V24" s="736"/>
      <c r="W24" s="725"/>
      <c r="X24" s="729"/>
      <c r="Y24" s="725"/>
      <c r="Z24" s="727"/>
      <c r="AA24" s="727"/>
      <c r="AB24" s="727"/>
      <c r="AC24" s="727"/>
      <c r="AD24" s="729"/>
      <c r="AE24" s="736"/>
      <c r="AF24" s="725"/>
      <c r="AG24" s="729"/>
      <c r="AH24" s="725"/>
      <c r="AI24" s="727"/>
      <c r="AJ24" s="727"/>
      <c r="AK24" s="727"/>
      <c r="AL24" s="727"/>
      <c r="AM24" s="729"/>
      <c r="AN24" s="736"/>
      <c r="AO24" s="725"/>
      <c r="AP24" s="729"/>
      <c r="AQ24" s="725"/>
      <c r="AR24" s="727"/>
      <c r="AS24" s="727"/>
      <c r="AT24" s="727"/>
      <c r="AU24" s="727"/>
      <c r="AV24" s="729"/>
      <c r="AW24" s="736"/>
      <c r="AX24" s="725"/>
      <c r="AY24" s="729"/>
      <c r="AZ24" s="725"/>
      <c r="BA24" s="727"/>
      <c r="BB24" s="727"/>
      <c r="BC24" s="727"/>
      <c r="BD24" s="727"/>
      <c r="BE24" s="729"/>
      <c r="BF24" s="736"/>
      <c r="BG24" s="725"/>
      <c r="BH24" s="727"/>
      <c r="BI24" s="727"/>
      <c r="BJ24" s="727"/>
      <c r="BK24" s="727"/>
      <c r="BL24" s="727"/>
      <c r="BM24" s="729"/>
    </row>
    <row r="25" spans="1:65" ht="21" customHeight="1" thickBot="1">
      <c r="A25" s="336"/>
      <c r="B25" s="737"/>
      <c r="C25" s="739"/>
      <c r="D25" s="741"/>
      <c r="E25" s="337"/>
      <c r="F25" s="338"/>
      <c r="G25" s="370"/>
      <c r="H25" s="371"/>
      <c r="I25" s="376" t="s">
        <v>757</v>
      </c>
      <c r="J25" s="371"/>
      <c r="K25" s="371"/>
      <c r="L25" s="372"/>
      <c r="M25" s="373"/>
      <c r="N25" s="367"/>
      <c r="O25" s="369"/>
      <c r="P25" s="367"/>
      <c r="Q25" s="368"/>
      <c r="R25" s="368"/>
      <c r="S25" s="368"/>
      <c r="T25" s="368"/>
      <c r="U25" s="369"/>
      <c r="V25" s="373"/>
      <c r="W25" s="367"/>
      <c r="X25" s="369"/>
      <c r="Y25" s="367"/>
      <c r="Z25" s="368"/>
      <c r="AA25" s="368"/>
      <c r="AB25" s="368"/>
      <c r="AC25" s="368"/>
      <c r="AD25" s="369"/>
      <c r="AE25" s="733"/>
      <c r="AF25" s="737"/>
      <c r="AG25" s="741"/>
      <c r="AH25" s="737"/>
      <c r="AI25" s="739"/>
      <c r="AJ25" s="739"/>
      <c r="AK25" s="739"/>
      <c r="AL25" s="739"/>
      <c r="AM25" s="741"/>
      <c r="AN25" s="733"/>
      <c r="AO25" s="737"/>
      <c r="AP25" s="741"/>
      <c r="AQ25" s="737"/>
      <c r="AR25" s="739"/>
      <c r="AS25" s="739"/>
      <c r="AT25" s="739"/>
      <c r="AU25" s="739"/>
      <c r="AV25" s="741"/>
      <c r="AW25" s="733"/>
      <c r="AX25" s="737"/>
      <c r="AY25" s="741"/>
      <c r="AZ25" s="737"/>
      <c r="BA25" s="739"/>
      <c r="BB25" s="739"/>
      <c r="BC25" s="739"/>
      <c r="BD25" s="739"/>
      <c r="BE25" s="741"/>
      <c r="BF25" s="733"/>
      <c r="BG25" s="737"/>
      <c r="BH25" s="739"/>
      <c r="BI25" s="739"/>
      <c r="BJ25" s="739"/>
      <c r="BK25" s="739"/>
      <c r="BL25" s="739"/>
      <c r="BM25" s="741"/>
    </row>
    <row r="26" spans="1:65" ht="21" customHeight="1" thickBot="1">
      <c r="A26" s="339">
        <v>2</v>
      </c>
      <c r="B26" s="738"/>
      <c r="C26" s="740"/>
      <c r="D26" s="742"/>
      <c r="E26" s="340">
        <v>0</v>
      </c>
      <c r="F26" s="341">
        <v>7</v>
      </c>
      <c r="G26" s="342"/>
      <c r="H26" s="343"/>
      <c r="I26" s="343"/>
      <c r="J26" s="343"/>
      <c r="K26" s="343"/>
      <c r="L26" s="344"/>
      <c r="M26" s="364"/>
      <c r="N26" s="361"/>
      <c r="O26" s="362"/>
      <c r="P26" s="361"/>
      <c r="Q26" s="363"/>
      <c r="R26" s="363"/>
      <c r="S26" s="363"/>
      <c r="T26" s="363"/>
      <c r="U26" s="362"/>
      <c r="V26" s="364"/>
      <c r="W26" s="361"/>
      <c r="X26" s="362"/>
      <c r="Y26" s="361"/>
      <c r="Z26" s="363"/>
      <c r="AA26" s="363"/>
      <c r="AB26" s="363"/>
      <c r="AC26" s="363"/>
      <c r="AD26" s="362"/>
      <c r="AE26" s="734"/>
      <c r="AF26" s="738"/>
      <c r="AG26" s="742"/>
      <c r="AH26" s="738"/>
      <c r="AI26" s="740"/>
      <c r="AJ26" s="740"/>
      <c r="AK26" s="740"/>
      <c r="AL26" s="740"/>
      <c r="AM26" s="742"/>
      <c r="AN26" s="734"/>
      <c r="AO26" s="738"/>
      <c r="AP26" s="742"/>
      <c r="AQ26" s="738"/>
      <c r="AR26" s="740"/>
      <c r="AS26" s="740"/>
      <c r="AT26" s="740"/>
      <c r="AU26" s="740"/>
      <c r="AV26" s="742"/>
      <c r="AW26" s="734"/>
      <c r="AX26" s="738"/>
      <c r="AY26" s="742"/>
      <c r="AZ26" s="738"/>
      <c r="BA26" s="740"/>
      <c r="BB26" s="740"/>
      <c r="BC26" s="740"/>
      <c r="BD26" s="740"/>
      <c r="BE26" s="742"/>
      <c r="BF26" s="734"/>
      <c r="BG26" s="738"/>
      <c r="BH26" s="740"/>
      <c r="BI26" s="740"/>
      <c r="BJ26" s="740"/>
      <c r="BK26" s="740"/>
      <c r="BL26" s="740"/>
      <c r="BM26" s="742"/>
    </row>
    <row r="27" spans="1:65" ht="21" customHeight="1" thickBot="1">
      <c r="A27" s="336"/>
      <c r="B27" s="737"/>
      <c r="C27" s="739"/>
      <c r="D27" s="741"/>
      <c r="E27" s="337"/>
      <c r="F27" s="338"/>
      <c r="G27" s="743"/>
      <c r="H27" s="744"/>
      <c r="I27" s="744"/>
      <c r="J27" s="744"/>
      <c r="K27" s="744"/>
      <c r="L27" s="745"/>
      <c r="M27" s="733"/>
      <c r="N27" s="737"/>
      <c r="O27" s="741"/>
      <c r="P27" s="737"/>
      <c r="Q27" s="739"/>
      <c r="R27" s="739"/>
      <c r="S27" s="739"/>
      <c r="T27" s="739"/>
      <c r="U27" s="741"/>
      <c r="V27" s="733"/>
      <c r="W27" s="737"/>
      <c r="X27" s="741"/>
      <c r="Y27" s="737"/>
      <c r="Z27" s="739"/>
      <c r="AA27" s="739"/>
      <c r="AB27" s="739"/>
      <c r="AC27" s="739"/>
      <c r="AD27" s="741"/>
      <c r="AE27" s="733"/>
      <c r="AF27" s="737"/>
      <c r="AG27" s="741"/>
      <c r="AH27" s="737"/>
      <c r="AI27" s="739"/>
      <c r="AJ27" s="739"/>
      <c r="AK27" s="739"/>
      <c r="AL27" s="739"/>
      <c r="AM27" s="741"/>
      <c r="AN27" s="733"/>
      <c r="AO27" s="737"/>
      <c r="AP27" s="741"/>
      <c r="AQ27" s="737"/>
      <c r="AR27" s="739"/>
      <c r="AS27" s="739"/>
      <c r="AT27" s="739"/>
      <c r="AU27" s="739"/>
      <c r="AV27" s="741"/>
      <c r="AW27" s="733"/>
      <c r="AX27" s="737"/>
      <c r="AY27" s="741"/>
      <c r="AZ27" s="737"/>
      <c r="BA27" s="739"/>
      <c r="BB27" s="739"/>
      <c r="BC27" s="739"/>
      <c r="BD27" s="739"/>
      <c r="BE27" s="741"/>
      <c r="BF27" s="733"/>
      <c r="BG27" s="737"/>
      <c r="BH27" s="739"/>
      <c r="BI27" s="739"/>
      <c r="BJ27" s="739"/>
      <c r="BK27" s="739"/>
      <c r="BL27" s="739"/>
      <c r="BM27" s="741"/>
    </row>
    <row r="28" spans="1:65" ht="21" customHeight="1" thickBot="1">
      <c r="A28" s="339">
        <v>2</v>
      </c>
      <c r="B28" s="738"/>
      <c r="C28" s="740"/>
      <c r="D28" s="742"/>
      <c r="E28" s="340">
        <v>0</v>
      </c>
      <c r="F28" s="341">
        <v>8</v>
      </c>
      <c r="G28" s="342"/>
      <c r="H28" s="343"/>
      <c r="I28" s="343"/>
      <c r="J28" s="343"/>
      <c r="K28" s="343"/>
      <c r="L28" s="344"/>
      <c r="M28" s="734"/>
      <c r="N28" s="738"/>
      <c r="O28" s="742"/>
      <c r="P28" s="738"/>
      <c r="Q28" s="740"/>
      <c r="R28" s="740"/>
      <c r="S28" s="740"/>
      <c r="T28" s="740"/>
      <c r="U28" s="742"/>
      <c r="V28" s="734"/>
      <c r="W28" s="738"/>
      <c r="X28" s="742"/>
      <c r="Y28" s="738"/>
      <c r="Z28" s="740"/>
      <c r="AA28" s="740"/>
      <c r="AB28" s="740"/>
      <c r="AC28" s="740"/>
      <c r="AD28" s="742"/>
      <c r="AE28" s="734"/>
      <c r="AF28" s="738"/>
      <c r="AG28" s="742"/>
      <c r="AH28" s="738"/>
      <c r="AI28" s="740"/>
      <c r="AJ28" s="740"/>
      <c r="AK28" s="740"/>
      <c r="AL28" s="740"/>
      <c r="AM28" s="742"/>
      <c r="AN28" s="734"/>
      <c r="AO28" s="738"/>
      <c r="AP28" s="742"/>
      <c r="AQ28" s="738"/>
      <c r="AR28" s="740"/>
      <c r="AS28" s="740"/>
      <c r="AT28" s="740"/>
      <c r="AU28" s="740"/>
      <c r="AV28" s="742"/>
      <c r="AW28" s="734"/>
      <c r="AX28" s="738"/>
      <c r="AY28" s="742"/>
      <c r="AZ28" s="738"/>
      <c r="BA28" s="740"/>
      <c r="BB28" s="740"/>
      <c r="BC28" s="740"/>
      <c r="BD28" s="740"/>
      <c r="BE28" s="742"/>
      <c r="BF28" s="734"/>
      <c r="BG28" s="738"/>
      <c r="BH28" s="740"/>
      <c r="BI28" s="740"/>
      <c r="BJ28" s="740"/>
      <c r="BK28" s="740"/>
      <c r="BL28" s="740"/>
      <c r="BM28" s="742"/>
    </row>
    <row r="29" spans="1:65" ht="21" customHeight="1" thickBot="1">
      <c r="A29" s="336"/>
      <c r="B29" s="737"/>
      <c r="C29" s="739"/>
      <c r="D29" s="741"/>
      <c r="E29" s="337"/>
      <c r="F29" s="338"/>
      <c r="G29" s="743"/>
      <c r="H29" s="744"/>
      <c r="I29" s="744"/>
      <c r="J29" s="744"/>
      <c r="K29" s="744"/>
      <c r="L29" s="745"/>
      <c r="M29" s="733"/>
      <c r="N29" s="737"/>
      <c r="O29" s="741"/>
      <c r="P29" s="737"/>
      <c r="Q29" s="739"/>
      <c r="R29" s="739"/>
      <c r="S29" s="739"/>
      <c r="T29" s="739"/>
      <c r="U29" s="741"/>
      <c r="V29" s="733"/>
      <c r="W29" s="737"/>
      <c r="X29" s="741"/>
      <c r="Y29" s="737"/>
      <c r="Z29" s="739"/>
      <c r="AA29" s="739"/>
      <c r="AB29" s="739"/>
      <c r="AC29" s="739"/>
      <c r="AD29" s="741"/>
      <c r="AE29" s="733"/>
      <c r="AF29" s="737"/>
      <c r="AG29" s="741"/>
      <c r="AH29" s="737"/>
      <c r="AI29" s="739"/>
      <c r="AJ29" s="739"/>
      <c r="AK29" s="739"/>
      <c r="AL29" s="739"/>
      <c r="AM29" s="741"/>
      <c r="AN29" s="733"/>
      <c r="AO29" s="737"/>
      <c r="AP29" s="741"/>
      <c r="AQ29" s="737"/>
      <c r="AR29" s="739"/>
      <c r="AS29" s="739"/>
      <c r="AT29" s="739"/>
      <c r="AU29" s="739"/>
      <c r="AV29" s="741"/>
      <c r="AW29" s="733"/>
      <c r="AX29" s="737"/>
      <c r="AY29" s="741"/>
      <c r="AZ29" s="737"/>
      <c r="BA29" s="739"/>
      <c r="BB29" s="739"/>
      <c r="BC29" s="739"/>
      <c r="BD29" s="739"/>
      <c r="BE29" s="741"/>
      <c r="BF29" s="733"/>
      <c r="BG29" s="737"/>
      <c r="BH29" s="739"/>
      <c r="BI29" s="739"/>
      <c r="BJ29" s="739"/>
      <c r="BK29" s="739"/>
      <c r="BL29" s="739"/>
      <c r="BM29" s="741"/>
    </row>
    <row r="30" spans="1:65" ht="21" customHeight="1" thickBot="1">
      <c r="A30" s="339">
        <v>2</v>
      </c>
      <c r="B30" s="738"/>
      <c r="C30" s="740"/>
      <c r="D30" s="742"/>
      <c r="E30" s="340">
        <v>0</v>
      </c>
      <c r="F30" s="341">
        <v>9</v>
      </c>
      <c r="G30" s="342"/>
      <c r="H30" s="343"/>
      <c r="I30" s="343"/>
      <c r="J30" s="343"/>
      <c r="K30" s="343"/>
      <c r="L30" s="344"/>
      <c r="M30" s="734"/>
      <c r="N30" s="738"/>
      <c r="O30" s="742"/>
      <c r="P30" s="738"/>
      <c r="Q30" s="740"/>
      <c r="R30" s="740"/>
      <c r="S30" s="740"/>
      <c r="T30" s="740"/>
      <c r="U30" s="742"/>
      <c r="V30" s="734"/>
      <c r="W30" s="738"/>
      <c r="X30" s="742"/>
      <c r="Y30" s="738"/>
      <c r="Z30" s="740"/>
      <c r="AA30" s="740"/>
      <c r="AB30" s="740"/>
      <c r="AC30" s="740"/>
      <c r="AD30" s="742"/>
      <c r="AE30" s="734"/>
      <c r="AF30" s="738"/>
      <c r="AG30" s="742"/>
      <c r="AH30" s="738"/>
      <c r="AI30" s="740"/>
      <c r="AJ30" s="740"/>
      <c r="AK30" s="740"/>
      <c r="AL30" s="740"/>
      <c r="AM30" s="742"/>
      <c r="AN30" s="734"/>
      <c r="AO30" s="738"/>
      <c r="AP30" s="742"/>
      <c r="AQ30" s="738"/>
      <c r="AR30" s="740"/>
      <c r="AS30" s="740"/>
      <c r="AT30" s="740"/>
      <c r="AU30" s="740"/>
      <c r="AV30" s="742"/>
      <c r="AW30" s="734"/>
      <c r="AX30" s="738"/>
      <c r="AY30" s="742"/>
      <c r="AZ30" s="738"/>
      <c r="BA30" s="740"/>
      <c r="BB30" s="740"/>
      <c r="BC30" s="740"/>
      <c r="BD30" s="740"/>
      <c r="BE30" s="742"/>
      <c r="BF30" s="734"/>
      <c r="BG30" s="738"/>
      <c r="BH30" s="740"/>
      <c r="BI30" s="740"/>
      <c r="BJ30" s="740"/>
      <c r="BK30" s="740"/>
      <c r="BL30" s="740"/>
      <c r="BM30" s="742"/>
    </row>
    <row r="31" spans="1:65" ht="21" customHeight="1" thickBot="1">
      <c r="A31" s="336"/>
      <c r="B31" s="737"/>
      <c r="C31" s="739"/>
      <c r="D31" s="741"/>
      <c r="E31" s="337"/>
      <c r="F31" s="338"/>
      <c r="G31" s="743"/>
      <c r="H31" s="744"/>
      <c r="I31" s="744"/>
      <c r="J31" s="744"/>
      <c r="K31" s="744"/>
      <c r="L31" s="745"/>
      <c r="M31" s="733"/>
      <c r="N31" s="737"/>
      <c r="O31" s="741"/>
      <c r="P31" s="737"/>
      <c r="Q31" s="739"/>
      <c r="R31" s="739"/>
      <c r="S31" s="739"/>
      <c r="T31" s="739"/>
      <c r="U31" s="741"/>
      <c r="V31" s="733"/>
      <c r="W31" s="737"/>
      <c r="X31" s="741"/>
      <c r="Y31" s="737"/>
      <c r="Z31" s="739"/>
      <c r="AA31" s="739"/>
      <c r="AB31" s="739"/>
      <c r="AC31" s="739"/>
      <c r="AD31" s="741"/>
      <c r="AE31" s="733"/>
      <c r="AF31" s="737"/>
      <c r="AG31" s="741"/>
      <c r="AH31" s="737"/>
      <c r="AI31" s="739"/>
      <c r="AJ31" s="739"/>
      <c r="AK31" s="739"/>
      <c r="AL31" s="739"/>
      <c r="AM31" s="741"/>
      <c r="AN31" s="733"/>
      <c r="AO31" s="737"/>
      <c r="AP31" s="741"/>
      <c r="AQ31" s="737"/>
      <c r="AR31" s="739"/>
      <c r="AS31" s="739"/>
      <c r="AT31" s="739"/>
      <c r="AU31" s="739"/>
      <c r="AV31" s="741"/>
      <c r="AW31" s="733"/>
      <c r="AX31" s="737"/>
      <c r="AY31" s="741"/>
      <c r="AZ31" s="737"/>
      <c r="BA31" s="739"/>
      <c r="BB31" s="739"/>
      <c r="BC31" s="739"/>
      <c r="BD31" s="739"/>
      <c r="BE31" s="741"/>
      <c r="BF31" s="733"/>
      <c r="BG31" s="737"/>
      <c r="BH31" s="739"/>
      <c r="BI31" s="739"/>
      <c r="BJ31" s="739"/>
      <c r="BK31" s="739"/>
      <c r="BL31" s="739"/>
      <c r="BM31" s="741"/>
    </row>
    <row r="32" spans="1:65" ht="21" customHeight="1" thickBot="1">
      <c r="A32" s="339">
        <v>2</v>
      </c>
      <c r="B32" s="738"/>
      <c r="C32" s="740"/>
      <c r="D32" s="742"/>
      <c r="E32" s="340">
        <v>1</v>
      </c>
      <c r="F32" s="341">
        <v>0</v>
      </c>
      <c r="G32" s="342"/>
      <c r="H32" s="343"/>
      <c r="I32" s="343"/>
      <c r="J32" s="343"/>
      <c r="K32" s="343"/>
      <c r="L32" s="344"/>
      <c r="M32" s="734"/>
      <c r="N32" s="738"/>
      <c r="O32" s="742"/>
      <c r="P32" s="738"/>
      <c r="Q32" s="740"/>
      <c r="R32" s="740"/>
      <c r="S32" s="740"/>
      <c r="T32" s="740"/>
      <c r="U32" s="742"/>
      <c r="V32" s="734"/>
      <c r="W32" s="738"/>
      <c r="X32" s="742"/>
      <c r="Y32" s="738"/>
      <c r="Z32" s="740"/>
      <c r="AA32" s="740"/>
      <c r="AB32" s="740"/>
      <c r="AC32" s="740"/>
      <c r="AD32" s="742"/>
      <c r="AE32" s="734"/>
      <c r="AF32" s="738"/>
      <c r="AG32" s="742"/>
      <c r="AH32" s="738"/>
      <c r="AI32" s="740"/>
      <c r="AJ32" s="740"/>
      <c r="AK32" s="740"/>
      <c r="AL32" s="740"/>
      <c r="AM32" s="742"/>
      <c r="AN32" s="734"/>
      <c r="AO32" s="738"/>
      <c r="AP32" s="742"/>
      <c r="AQ32" s="738"/>
      <c r="AR32" s="740"/>
      <c r="AS32" s="740"/>
      <c r="AT32" s="740"/>
      <c r="AU32" s="740"/>
      <c r="AV32" s="742"/>
      <c r="AW32" s="734"/>
      <c r="AX32" s="738"/>
      <c r="AY32" s="742"/>
      <c r="AZ32" s="738"/>
      <c r="BA32" s="740"/>
      <c r="BB32" s="740"/>
      <c r="BC32" s="740"/>
      <c r="BD32" s="740"/>
      <c r="BE32" s="742"/>
      <c r="BF32" s="734"/>
      <c r="BG32" s="738"/>
      <c r="BH32" s="740"/>
      <c r="BI32" s="740"/>
      <c r="BJ32" s="740"/>
      <c r="BK32" s="740"/>
      <c r="BL32" s="740"/>
      <c r="BM32" s="742"/>
    </row>
    <row r="33" spans="1:65" ht="21" customHeight="1" thickBot="1">
      <c r="A33" s="336"/>
      <c r="B33" s="737"/>
      <c r="C33" s="739"/>
      <c r="D33" s="741"/>
      <c r="E33" s="337"/>
      <c r="F33" s="338"/>
      <c r="G33" s="743"/>
      <c r="H33" s="744"/>
      <c r="I33" s="744"/>
      <c r="J33" s="744"/>
      <c r="K33" s="744"/>
      <c r="L33" s="745"/>
      <c r="M33" s="733"/>
      <c r="N33" s="737"/>
      <c r="O33" s="741"/>
      <c r="P33" s="737"/>
      <c r="Q33" s="739"/>
      <c r="R33" s="739"/>
      <c r="S33" s="739"/>
      <c r="T33" s="739"/>
      <c r="U33" s="741"/>
      <c r="V33" s="733"/>
      <c r="W33" s="737"/>
      <c r="X33" s="741"/>
      <c r="Y33" s="737"/>
      <c r="Z33" s="739"/>
      <c r="AA33" s="739"/>
      <c r="AB33" s="739"/>
      <c r="AC33" s="739"/>
      <c r="AD33" s="741"/>
      <c r="AE33" s="733"/>
      <c r="AF33" s="737"/>
      <c r="AG33" s="741"/>
      <c r="AH33" s="737"/>
      <c r="AI33" s="739"/>
      <c r="AJ33" s="739"/>
      <c r="AK33" s="739"/>
      <c r="AL33" s="739"/>
      <c r="AM33" s="741"/>
      <c r="AN33" s="733"/>
      <c r="AO33" s="737"/>
      <c r="AP33" s="741"/>
      <c r="AQ33" s="737"/>
      <c r="AR33" s="739"/>
      <c r="AS33" s="739"/>
      <c r="AT33" s="739"/>
      <c r="AU33" s="739"/>
      <c r="AV33" s="741"/>
      <c r="AW33" s="733"/>
      <c r="AX33" s="737"/>
      <c r="AY33" s="741"/>
      <c r="AZ33" s="737"/>
      <c r="BA33" s="739"/>
      <c r="BB33" s="739"/>
      <c r="BC33" s="739"/>
      <c r="BD33" s="739"/>
      <c r="BE33" s="741"/>
      <c r="BF33" s="733"/>
      <c r="BG33" s="737"/>
      <c r="BH33" s="739"/>
      <c r="BI33" s="739"/>
      <c r="BJ33" s="739"/>
      <c r="BK33" s="739"/>
      <c r="BL33" s="739"/>
      <c r="BM33" s="741"/>
    </row>
    <row r="34" spans="1:65" ht="21" customHeight="1" thickBot="1">
      <c r="A34" s="339">
        <v>2</v>
      </c>
      <c r="B34" s="738"/>
      <c r="C34" s="740"/>
      <c r="D34" s="742"/>
      <c r="E34" s="340">
        <v>1</v>
      </c>
      <c r="F34" s="341">
        <v>1</v>
      </c>
      <c r="G34" s="342"/>
      <c r="H34" s="343"/>
      <c r="I34" s="343"/>
      <c r="J34" s="343"/>
      <c r="K34" s="343"/>
      <c r="L34" s="344"/>
      <c r="M34" s="734"/>
      <c r="N34" s="738"/>
      <c r="O34" s="742"/>
      <c r="P34" s="738"/>
      <c r="Q34" s="740"/>
      <c r="R34" s="740"/>
      <c r="S34" s="740"/>
      <c r="T34" s="740"/>
      <c r="U34" s="742"/>
      <c r="V34" s="734"/>
      <c r="W34" s="738"/>
      <c r="X34" s="742"/>
      <c r="Y34" s="738"/>
      <c r="Z34" s="740"/>
      <c r="AA34" s="740"/>
      <c r="AB34" s="740"/>
      <c r="AC34" s="740"/>
      <c r="AD34" s="742"/>
      <c r="AE34" s="734"/>
      <c r="AF34" s="738"/>
      <c r="AG34" s="742"/>
      <c r="AH34" s="738"/>
      <c r="AI34" s="740"/>
      <c r="AJ34" s="740"/>
      <c r="AK34" s="740"/>
      <c r="AL34" s="740"/>
      <c r="AM34" s="742"/>
      <c r="AN34" s="734"/>
      <c r="AO34" s="738"/>
      <c r="AP34" s="742"/>
      <c r="AQ34" s="738"/>
      <c r="AR34" s="740"/>
      <c r="AS34" s="740"/>
      <c r="AT34" s="740"/>
      <c r="AU34" s="740"/>
      <c r="AV34" s="742"/>
      <c r="AW34" s="734"/>
      <c r="AX34" s="738"/>
      <c r="AY34" s="742"/>
      <c r="AZ34" s="738"/>
      <c r="BA34" s="740"/>
      <c r="BB34" s="740"/>
      <c r="BC34" s="740"/>
      <c r="BD34" s="740"/>
      <c r="BE34" s="742"/>
      <c r="BF34" s="734"/>
      <c r="BG34" s="738"/>
      <c r="BH34" s="740"/>
      <c r="BI34" s="740"/>
      <c r="BJ34" s="740"/>
      <c r="BK34" s="740"/>
      <c r="BL34" s="740"/>
      <c r="BM34" s="742"/>
    </row>
    <row r="35" spans="1:65" ht="21" customHeight="1" thickBot="1">
      <c r="A35" s="336"/>
      <c r="B35" s="737"/>
      <c r="C35" s="739"/>
      <c r="D35" s="741"/>
      <c r="E35" s="337"/>
      <c r="F35" s="338"/>
      <c r="G35" s="743"/>
      <c r="H35" s="744"/>
      <c r="I35" s="744"/>
      <c r="J35" s="744"/>
      <c r="K35" s="744"/>
      <c r="L35" s="745"/>
      <c r="M35" s="733"/>
      <c r="N35" s="737"/>
      <c r="O35" s="741"/>
      <c r="P35" s="737"/>
      <c r="Q35" s="739"/>
      <c r="R35" s="739"/>
      <c r="S35" s="739"/>
      <c r="T35" s="739"/>
      <c r="U35" s="741"/>
      <c r="V35" s="733"/>
      <c r="W35" s="737"/>
      <c r="X35" s="741"/>
      <c r="Y35" s="737"/>
      <c r="Z35" s="739"/>
      <c r="AA35" s="739"/>
      <c r="AB35" s="739"/>
      <c r="AC35" s="739"/>
      <c r="AD35" s="741"/>
      <c r="AE35" s="733"/>
      <c r="AF35" s="737"/>
      <c r="AG35" s="741"/>
      <c r="AH35" s="737"/>
      <c r="AI35" s="739"/>
      <c r="AJ35" s="739"/>
      <c r="AK35" s="739"/>
      <c r="AL35" s="739"/>
      <c r="AM35" s="741"/>
      <c r="AN35" s="733"/>
      <c r="AO35" s="737"/>
      <c r="AP35" s="741"/>
      <c r="AQ35" s="737"/>
      <c r="AR35" s="739"/>
      <c r="AS35" s="739"/>
      <c r="AT35" s="739"/>
      <c r="AU35" s="739"/>
      <c r="AV35" s="741"/>
      <c r="AW35" s="733"/>
      <c r="AX35" s="737"/>
      <c r="AY35" s="741"/>
      <c r="AZ35" s="737"/>
      <c r="BA35" s="739"/>
      <c r="BB35" s="739"/>
      <c r="BC35" s="739"/>
      <c r="BD35" s="739"/>
      <c r="BE35" s="741"/>
      <c r="BF35" s="733"/>
      <c r="BG35" s="737"/>
      <c r="BH35" s="739"/>
      <c r="BI35" s="739"/>
      <c r="BJ35" s="739"/>
      <c r="BK35" s="739"/>
      <c r="BL35" s="739"/>
      <c r="BM35" s="741"/>
    </row>
    <row r="36" spans="1:65" ht="21" customHeight="1" thickBot="1">
      <c r="A36" s="339">
        <v>2</v>
      </c>
      <c r="B36" s="738"/>
      <c r="C36" s="740"/>
      <c r="D36" s="742"/>
      <c r="E36" s="340">
        <v>1</v>
      </c>
      <c r="F36" s="341">
        <v>2</v>
      </c>
      <c r="G36" s="342"/>
      <c r="H36" s="343"/>
      <c r="I36" s="343"/>
      <c r="J36" s="343"/>
      <c r="K36" s="343"/>
      <c r="L36" s="344"/>
      <c r="M36" s="734"/>
      <c r="N36" s="738"/>
      <c r="O36" s="742"/>
      <c r="P36" s="738"/>
      <c r="Q36" s="740"/>
      <c r="R36" s="740"/>
      <c r="S36" s="740"/>
      <c r="T36" s="740"/>
      <c r="U36" s="742"/>
      <c r="V36" s="734"/>
      <c r="W36" s="738"/>
      <c r="X36" s="742"/>
      <c r="Y36" s="738"/>
      <c r="Z36" s="740"/>
      <c r="AA36" s="740"/>
      <c r="AB36" s="740"/>
      <c r="AC36" s="740"/>
      <c r="AD36" s="742"/>
      <c r="AE36" s="734"/>
      <c r="AF36" s="738"/>
      <c r="AG36" s="742"/>
      <c r="AH36" s="738"/>
      <c r="AI36" s="740"/>
      <c r="AJ36" s="740"/>
      <c r="AK36" s="740"/>
      <c r="AL36" s="740"/>
      <c r="AM36" s="742"/>
      <c r="AN36" s="734"/>
      <c r="AO36" s="738"/>
      <c r="AP36" s="742"/>
      <c r="AQ36" s="738"/>
      <c r="AR36" s="740"/>
      <c r="AS36" s="740"/>
      <c r="AT36" s="740"/>
      <c r="AU36" s="740"/>
      <c r="AV36" s="742"/>
      <c r="AW36" s="734"/>
      <c r="AX36" s="738"/>
      <c r="AY36" s="742"/>
      <c r="AZ36" s="738"/>
      <c r="BA36" s="740"/>
      <c r="BB36" s="740"/>
      <c r="BC36" s="740"/>
      <c r="BD36" s="740"/>
      <c r="BE36" s="742"/>
      <c r="BF36" s="734"/>
      <c r="BG36" s="738"/>
      <c r="BH36" s="740"/>
      <c r="BI36" s="740"/>
      <c r="BJ36" s="740"/>
      <c r="BK36" s="740"/>
      <c r="BL36" s="740"/>
      <c r="BM36" s="742"/>
    </row>
    <row r="37" spans="1:65" ht="21" customHeight="1" thickBot="1">
      <c r="A37" s="336"/>
      <c r="B37" s="737"/>
      <c r="C37" s="739"/>
      <c r="D37" s="741"/>
      <c r="E37" s="337"/>
      <c r="F37" s="338"/>
      <c r="G37" s="743"/>
      <c r="H37" s="744"/>
      <c r="I37" s="744"/>
      <c r="J37" s="744"/>
      <c r="K37" s="744"/>
      <c r="L37" s="745"/>
      <c r="M37" s="733"/>
      <c r="N37" s="737"/>
      <c r="O37" s="741"/>
      <c r="P37" s="737"/>
      <c r="Q37" s="739"/>
      <c r="R37" s="739"/>
      <c r="S37" s="739"/>
      <c r="T37" s="739"/>
      <c r="U37" s="741"/>
      <c r="V37" s="733"/>
      <c r="W37" s="737"/>
      <c r="X37" s="741"/>
      <c r="Y37" s="737"/>
      <c r="Z37" s="739"/>
      <c r="AA37" s="739"/>
      <c r="AB37" s="739"/>
      <c r="AC37" s="739"/>
      <c r="AD37" s="741"/>
      <c r="AE37" s="733"/>
      <c r="AF37" s="737"/>
      <c r="AG37" s="741"/>
      <c r="AH37" s="737"/>
      <c r="AI37" s="739"/>
      <c r="AJ37" s="739"/>
      <c r="AK37" s="739"/>
      <c r="AL37" s="739"/>
      <c r="AM37" s="741"/>
      <c r="AN37" s="733"/>
      <c r="AO37" s="737"/>
      <c r="AP37" s="741"/>
      <c r="AQ37" s="737"/>
      <c r="AR37" s="739"/>
      <c r="AS37" s="739"/>
      <c r="AT37" s="739"/>
      <c r="AU37" s="739"/>
      <c r="AV37" s="741"/>
      <c r="AW37" s="733"/>
      <c r="AX37" s="737"/>
      <c r="AY37" s="741"/>
      <c r="AZ37" s="737"/>
      <c r="BA37" s="739"/>
      <c r="BB37" s="739"/>
      <c r="BC37" s="739"/>
      <c r="BD37" s="739"/>
      <c r="BE37" s="741"/>
      <c r="BF37" s="733"/>
      <c r="BG37" s="737"/>
      <c r="BH37" s="739"/>
      <c r="BI37" s="739"/>
      <c r="BJ37" s="739"/>
      <c r="BK37" s="739"/>
      <c r="BL37" s="739"/>
      <c r="BM37" s="741"/>
    </row>
    <row r="38" spans="1:65" ht="21" customHeight="1" thickBot="1">
      <c r="A38" s="339">
        <v>2</v>
      </c>
      <c r="B38" s="738"/>
      <c r="C38" s="740"/>
      <c r="D38" s="742"/>
      <c r="E38" s="340">
        <v>1</v>
      </c>
      <c r="F38" s="341">
        <v>3</v>
      </c>
      <c r="G38" s="342"/>
      <c r="H38" s="343"/>
      <c r="I38" s="343"/>
      <c r="J38" s="343"/>
      <c r="K38" s="343"/>
      <c r="L38" s="344"/>
      <c r="M38" s="734"/>
      <c r="N38" s="738"/>
      <c r="O38" s="742"/>
      <c r="P38" s="738"/>
      <c r="Q38" s="740"/>
      <c r="R38" s="740"/>
      <c r="S38" s="740"/>
      <c r="T38" s="740"/>
      <c r="U38" s="742"/>
      <c r="V38" s="734"/>
      <c r="W38" s="738"/>
      <c r="X38" s="742"/>
      <c r="Y38" s="738"/>
      <c r="Z38" s="740"/>
      <c r="AA38" s="740"/>
      <c r="AB38" s="740"/>
      <c r="AC38" s="740"/>
      <c r="AD38" s="742"/>
      <c r="AE38" s="734"/>
      <c r="AF38" s="738"/>
      <c r="AG38" s="742"/>
      <c r="AH38" s="738"/>
      <c r="AI38" s="740"/>
      <c r="AJ38" s="740"/>
      <c r="AK38" s="740"/>
      <c r="AL38" s="740"/>
      <c r="AM38" s="742"/>
      <c r="AN38" s="734"/>
      <c r="AO38" s="738"/>
      <c r="AP38" s="742"/>
      <c r="AQ38" s="738"/>
      <c r="AR38" s="740"/>
      <c r="AS38" s="740"/>
      <c r="AT38" s="740"/>
      <c r="AU38" s="740"/>
      <c r="AV38" s="742"/>
      <c r="AW38" s="734"/>
      <c r="AX38" s="738"/>
      <c r="AY38" s="742"/>
      <c r="AZ38" s="738"/>
      <c r="BA38" s="740"/>
      <c r="BB38" s="740"/>
      <c r="BC38" s="740"/>
      <c r="BD38" s="740"/>
      <c r="BE38" s="742"/>
      <c r="BF38" s="734"/>
      <c r="BG38" s="738"/>
      <c r="BH38" s="740"/>
      <c r="BI38" s="740"/>
      <c r="BJ38" s="740"/>
      <c r="BK38" s="740"/>
      <c r="BL38" s="740"/>
      <c r="BM38" s="742"/>
    </row>
    <row r="39" spans="1:65" ht="21" customHeight="1" thickBot="1">
      <c r="A39" s="336"/>
      <c r="B39" s="737"/>
      <c r="C39" s="739"/>
      <c r="D39" s="741"/>
      <c r="E39" s="337"/>
      <c r="F39" s="338"/>
      <c r="G39" s="743"/>
      <c r="H39" s="744"/>
      <c r="I39" s="744"/>
      <c r="J39" s="744"/>
      <c r="K39" s="744"/>
      <c r="L39" s="745"/>
      <c r="M39" s="733"/>
      <c r="N39" s="737"/>
      <c r="O39" s="741"/>
      <c r="P39" s="737"/>
      <c r="Q39" s="739"/>
      <c r="R39" s="739"/>
      <c r="S39" s="739"/>
      <c r="T39" s="739"/>
      <c r="U39" s="741"/>
      <c r="V39" s="733"/>
      <c r="W39" s="737"/>
      <c r="X39" s="741"/>
      <c r="Y39" s="737"/>
      <c r="Z39" s="739"/>
      <c r="AA39" s="739"/>
      <c r="AB39" s="739"/>
      <c r="AC39" s="739"/>
      <c r="AD39" s="741"/>
      <c r="AE39" s="733"/>
      <c r="AF39" s="737"/>
      <c r="AG39" s="741"/>
      <c r="AH39" s="737"/>
      <c r="AI39" s="739"/>
      <c r="AJ39" s="739"/>
      <c r="AK39" s="739"/>
      <c r="AL39" s="739"/>
      <c r="AM39" s="741"/>
      <c r="AN39" s="733"/>
      <c r="AO39" s="737"/>
      <c r="AP39" s="741"/>
      <c r="AQ39" s="737"/>
      <c r="AR39" s="739"/>
      <c r="AS39" s="739"/>
      <c r="AT39" s="739"/>
      <c r="AU39" s="739"/>
      <c r="AV39" s="741"/>
      <c r="AW39" s="733"/>
      <c r="AX39" s="737"/>
      <c r="AY39" s="741"/>
      <c r="AZ39" s="737"/>
      <c r="BA39" s="739"/>
      <c r="BB39" s="739"/>
      <c r="BC39" s="739"/>
      <c r="BD39" s="739"/>
      <c r="BE39" s="741"/>
      <c r="BF39" s="733"/>
      <c r="BG39" s="737"/>
      <c r="BH39" s="739"/>
      <c r="BI39" s="739"/>
      <c r="BJ39" s="739"/>
      <c r="BK39" s="739"/>
      <c r="BL39" s="739"/>
      <c r="BM39" s="741"/>
    </row>
    <row r="40" spans="1:65" ht="21" customHeight="1" thickBot="1">
      <c r="A40" s="339">
        <v>2</v>
      </c>
      <c r="B40" s="738"/>
      <c r="C40" s="740"/>
      <c r="D40" s="742"/>
      <c r="E40" s="340">
        <v>1</v>
      </c>
      <c r="F40" s="341">
        <v>4</v>
      </c>
      <c r="G40" s="342"/>
      <c r="H40" s="343"/>
      <c r="I40" s="343"/>
      <c r="J40" s="343"/>
      <c r="K40" s="343"/>
      <c r="L40" s="344"/>
      <c r="M40" s="734"/>
      <c r="N40" s="738"/>
      <c r="O40" s="742"/>
      <c r="P40" s="738"/>
      <c r="Q40" s="740"/>
      <c r="R40" s="740"/>
      <c r="S40" s="740"/>
      <c r="T40" s="740"/>
      <c r="U40" s="742"/>
      <c r="V40" s="734"/>
      <c r="W40" s="738"/>
      <c r="X40" s="742"/>
      <c r="Y40" s="738"/>
      <c r="Z40" s="740"/>
      <c r="AA40" s="740"/>
      <c r="AB40" s="740"/>
      <c r="AC40" s="740"/>
      <c r="AD40" s="742"/>
      <c r="AE40" s="734"/>
      <c r="AF40" s="738"/>
      <c r="AG40" s="742"/>
      <c r="AH40" s="738"/>
      <c r="AI40" s="740"/>
      <c r="AJ40" s="740"/>
      <c r="AK40" s="740"/>
      <c r="AL40" s="740"/>
      <c r="AM40" s="742"/>
      <c r="AN40" s="734"/>
      <c r="AO40" s="738"/>
      <c r="AP40" s="742"/>
      <c r="AQ40" s="738"/>
      <c r="AR40" s="740"/>
      <c r="AS40" s="740"/>
      <c r="AT40" s="740"/>
      <c r="AU40" s="740"/>
      <c r="AV40" s="742"/>
      <c r="AW40" s="734"/>
      <c r="AX40" s="738"/>
      <c r="AY40" s="742"/>
      <c r="AZ40" s="738"/>
      <c r="BA40" s="740"/>
      <c r="BB40" s="740"/>
      <c r="BC40" s="740"/>
      <c r="BD40" s="740"/>
      <c r="BE40" s="742"/>
      <c r="BF40" s="734"/>
      <c r="BG40" s="738"/>
      <c r="BH40" s="740"/>
      <c r="BI40" s="740"/>
      <c r="BJ40" s="740"/>
      <c r="BK40" s="740"/>
      <c r="BL40" s="740"/>
      <c r="BM40" s="742"/>
    </row>
    <row r="41" spans="1:65" ht="21" customHeight="1" thickBot="1">
      <c r="A41" s="336"/>
      <c r="B41" s="737"/>
      <c r="C41" s="739"/>
      <c r="D41" s="741"/>
      <c r="E41" s="337"/>
      <c r="F41" s="338"/>
      <c r="G41" s="743"/>
      <c r="H41" s="744"/>
      <c r="I41" s="744"/>
      <c r="J41" s="744"/>
      <c r="K41" s="744"/>
      <c r="L41" s="745"/>
      <c r="M41" s="733"/>
      <c r="N41" s="737"/>
      <c r="O41" s="741"/>
      <c r="P41" s="737"/>
      <c r="Q41" s="739"/>
      <c r="R41" s="739"/>
      <c r="S41" s="739"/>
      <c r="T41" s="739"/>
      <c r="U41" s="741"/>
      <c r="V41" s="733"/>
      <c r="W41" s="737"/>
      <c r="X41" s="741"/>
      <c r="Y41" s="737"/>
      <c r="Z41" s="739"/>
      <c r="AA41" s="739"/>
      <c r="AB41" s="739"/>
      <c r="AC41" s="739"/>
      <c r="AD41" s="741"/>
      <c r="AE41" s="733"/>
      <c r="AF41" s="737"/>
      <c r="AG41" s="741"/>
      <c r="AH41" s="737"/>
      <c r="AI41" s="739"/>
      <c r="AJ41" s="739"/>
      <c r="AK41" s="739"/>
      <c r="AL41" s="739"/>
      <c r="AM41" s="741"/>
      <c r="AN41" s="733"/>
      <c r="AO41" s="737"/>
      <c r="AP41" s="741"/>
      <c r="AQ41" s="737"/>
      <c r="AR41" s="739"/>
      <c r="AS41" s="739"/>
      <c r="AT41" s="739"/>
      <c r="AU41" s="739"/>
      <c r="AV41" s="741"/>
      <c r="AW41" s="733"/>
      <c r="AX41" s="737"/>
      <c r="AY41" s="741"/>
      <c r="AZ41" s="737"/>
      <c r="BA41" s="739"/>
      <c r="BB41" s="739"/>
      <c r="BC41" s="739"/>
      <c r="BD41" s="739"/>
      <c r="BE41" s="741"/>
      <c r="BF41" s="733"/>
      <c r="BG41" s="737"/>
      <c r="BH41" s="739"/>
      <c r="BI41" s="739"/>
      <c r="BJ41" s="739"/>
      <c r="BK41" s="739"/>
      <c r="BL41" s="739"/>
      <c r="BM41" s="741"/>
    </row>
    <row r="42" spans="1:65" ht="21" customHeight="1" thickBot="1">
      <c r="A42" s="339">
        <v>2</v>
      </c>
      <c r="B42" s="738"/>
      <c r="C42" s="740"/>
      <c r="D42" s="742"/>
      <c r="E42" s="340">
        <v>1</v>
      </c>
      <c r="F42" s="341">
        <v>5</v>
      </c>
      <c r="G42" s="342"/>
      <c r="H42" s="343"/>
      <c r="I42" s="343"/>
      <c r="J42" s="343"/>
      <c r="K42" s="343"/>
      <c r="L42" s="344"/>
      <c r="M42" s="734"/>
      <c r="N42" s="738"/>
      <c r="O42" s="742"/>
      <c r="P42" s="738"/>
      <c r="Q42" s="740"/>
      <c r="R42" s="740"/>
      <c r="S42" s="740"/>
      <c r="T42" s="740"/>
      <c r="U42" s="742"/>
      <c r="V42" s="734"/>
      <c r="W42" s="738"/>
      <c r="X42" s="742"/>
      <c r="Y42" s="738"/>
      <c r="Z42" s="740"/>
      <c r="AA42" s="740"/>
      <c r="AB42" s="740"/>
      <c r="AC42" s="740"/>
      <c r="AD42" s="742"/>
      <c r="AE42" s="734"/>
      <c r="AF42" s="738"/>
      <c r="AG42" s="742"/>
      <c r="AH42" s="738"/>
      <c r="AI42" s="740"/>
      <c r="AJ42" s="740"/>
      <c r="AK42" s="740"/>
      <c r="AL42" s="740"/>
      <c r="AM42" s="742"/>
      <c r="AN42" s="734"/>
      <c r="AO42" s="738"/>
      <c r="AP42" s="742"/>
      <c r="AQ42" s="738"/>
      <c r="AR42" s="740"/>
      <c r="AS42" s="740"/>
      <c r="AT42" s="740"/>
      <c r="AU42" s="740"/>
      <c r="AV42" s="742"/>
      <c r="AW42" s="734"/>
      <c r="AX42" s="738"/>
      <c r="AY42" s="742"/>
      <c r="AZ42" s="738"/>
      <c r="BA42" s="740"/>
      <c r="BB42" s="740"/>
      <c r="BC42" s="740"/>
      <c r="BD42" s="740"/>
      <c r="BE42" s="742"/>
      <c r="BF42" s="734"/>
      <c r="BG42" s="738"/>
      <c r="BH42" s="740"/>
      <c r="BI42" s="740"/>
      <c r="BJ42" s="740"/>
      <c r="BK42" s="740"/>
      <c r="BL42" s="740"/>
      <c r="BM42" s="742"/>
    </row>
    <row r="43" spans="1:65" ht="21" customHeight="1">
      <c r="A43" s="313" t="s">
        <v>737</v>
      </c>
      <c r="AZ43" s="313" t="s">
        <v>738</v>
      </c>
    </row>
    <row r="44" spans="1:65" ht="21" customHeight="1">
      <c r="A44" s="345"/>
      <c r="B44" s="346" t="s">
        <v>739</v>
      </c>
      <c r="C44" s="347">
        <v>1</v>
      </c>
      <c r="D44" s="348" t="s">
        <v>740</v>
      </c>
      <c r="E44" s="349"/>
      <c r="BG44" s="331" t="s">
        <v>741</v>
      </c>
      <c r="BH44" s="331"/>
      <c r="BI44" s="331"/>
      <c r="BJ44" s="381">
        <v>4</v>
      </c>
      <c r="BK44" s="331"/>
      <c r="BL44" s="331" t="s">
        <v>742</v>
      </c>
    </row>
    <row r="45" spans="1:65" ht="21" customHeight="1">
      <c r="A45" s="317"/>
      <c r="B45" s="346" t="s">
        <v>743</v>
      </c>
      <c r="C45" s="347">
        <v>2</v>
      </c>
      <c r="D45" s="348" t="s">
        <v>744</v>
      </c>
      <c r="E45" s="349"/>
      <c r="BC45" s="331"/>
      <c r="BD45" s="331"/>
      <c r="BE45" s="381">
        <v>1</v>
      </c>
      <c r="BF45" s="331"/>
      <c r="BG45" s="331" t="s">
        <v>745</v>
      </c>
      <c r="BH45" s="331"/>
      <c r="BI45" s="331"/>
      <c r="BJ45" s="381">
        <v>1</v>
      </c>
      <c r="BK45" s="331"/>
      <c r="BL45" s="331" t="s">
        <v>746</v>
      </c>
    </row>
    <row r="46" spans="1:65" ht="11.25" customHeight="1"/>
    <row r="47" spans="1:65" ht="11.25" customHeight="1"/>
    <row r="48" spans="1:65" ht="11.25" customHeight="1"/>
    <row r="49" ht="11.25" customHeight="1"/>
    <row r="50" ht="11.25" customHeight="1"/>
  </sheetData>
  <mergeCells count="872">
    <mergeCell ref="AU41:AU42"/>
    <mergeCell ref="AV41:AV42"/>
    <mergeCell ref="AW41:AW42"/>
    <mergeCell ref="AX41:AX42"/>
    <mergeCell ref="AY41:AY42"/>
    <mergeCell ref="AZ41:AZ42"/>
    <mergeCell ref="AO41:AO42"/>
    <mergeCell ref="AP41:AP42"/>
    <mergeCell ref="AQ41:AQ42"/>
    <mergeCell ref="AR41:AR42"/>
    <mergeCell ref="BM41:BM42"/>
    <mergeCell ref="BG41:BG42"/>
    <mergeCell ref="BH41:BH42"/>
    <mergeCell ref="BI41:BI42"/>
    <mergeCell ref="BJ41:BJ42"/>
    <mergeCell ref="BK41:BK42"/>
    <mergeCell ref="BL41:BL42"/>
    <mergeCell ref="BA41:BA42"/>
    <mergeCell ref="BB41:BB42"/>
    <mergeCell ref="BC41:BC42"/>
    <mergeCell ref="BD41:BD42"/>
    <mergeCell ref="BE41:BE42"/>
    <mergeCell ref="BF41:BF42"/>
    <mergeCell ref="AS41:AS42"/>
    <mergeCell ref="AT41:AT42"/>
    <mergeCell ref="AI41:AI42"/>
    <mergeCell ref="AJ41:AJ42"/>
    <mergeCell ref="AK41:AK42"/>
    <mergeCell ref="AL41:AL42"/>
    <mergeCell ref="AM41:AM42"/>
    <mergeCell ref="AN41:AN42"/>
    <mergeCell ref="AC41:AC42"/>
    <mergeCell ref="AD41:AD42"/>
    <mergeCell ref="AE41:AE42"/>
    <mergeCell ref="AF41:AF42"/>
    <mergeCell ref="AG41:AG42"/>
    <mergeCell ref="AH41:AH42"/>
    <mergeCell ref="W41:W42"/>
    <mergeCell ref="X41:X42"/>
    <mergeCell ref="Y41:Y42"/>
    <mergeCell ref="Z41:Z42"/>
    <mergeCell ref="AA41:AA42"/>
    <mergeCell ref="AB41:AB42"/>
    <mergeCell ref="Q41:Q42"/>
    <mergeCell ref="R41:R42"/>
    <mergeCell ref="S41:S42"/>
    <mergeCell ref="T41:T42"/>
    <mergeCell ref="U41:U42"/>
    <mergeCell ref="V41:V42"/>
    <mergeCell ref="BL39:BL40"/>
    <mergeCell ref="BM39:BM40"/>
    <mergeCell ref="B41:B42"/>
    <mergeCell ref="C41:C42"/>
    <mergeCell ref="D41:D42"/>
    <mergeCell ref="G41:L41"/>
    <mergeCell ref="M41:M42"/>
    <mergeCell ref="N41:N42"/>
    <mergeCell ref="O41:O42"/>
    <mergeCell ref="P41:P42"/>
    <mergeCell ref="BF39:BF40"/>
    <mergeCell ref="BG39:BG40"/>
    <mergeCell ref="BH39:BH40"/>
    <mergeCell ref="BI39:BI40"/>
    <mergeCell ref="BJ39:BJ40"/>
    <mergeCell ref="BK39:BK40"/>
    <mergeCell ref="AZ39:AZ40"/>
    <mergeCell ref="BA39:BA40"/>
    <mergeCell ref="BB39:BB40"/>
    <mergeCell ref="BC39:BC40"/>
    <mergeCell ref="BD39:BD40"/>
    <mergeCell ref="BE39:BE40"/>
    <mergeCell ref="AT39:AT40"/>
    <mergeCell ref="AU39:AU40"/>
    <mergeCell ref="AV39:AV40"/>
    <mergeCell ref="AW39:AW40"/>
    <mergeCell ref="AX39:AX40"/>
    <mergeCell ref="AY39:AY40"/>
    <mergeCell ref="AN39:AN40"/>
    <mergeCell ref="AO39:AO40"/>
    <mergeCell ref="AP39:AP40"/>
    <mergeCell ref="AQ39:AQ40"/>
    <mergeCell ref="AR39:AR40"/>
    <mergeCell ref="AS39:AS40"/>
    <mergeCell ref="AH39:AH40"/>
    <mergeCell ref="AI39:AI40"/>
    <mergeCell ref="AJ39:AJ40"/>
    <mergeCell ref="AK39:AK40"/>
    <mergeCell ref="AL39:AL40"/>
    <mergeCell ref="AM39:AM40"/>
    <mergeCell ref="AB39:AB40"/>
    <mergeCell ref="AC39:AC40"/>
    <mergeCell ref="AD39:AD40"/>
    <mergeCell ref="AE39:AE40"/>
    <mergeCell ref="AF39:AF40"/>
    <mergeCell ref="AG39:AG40"/>
    <mergeCell ref="V39:V40"/>
    <mergeCell ref="W39:W40"/>
    <mergeCell ref="X39:X40"/>
    <mergeCell ref="Y39:Y40"/>
    <mergeCell ref="Z39:Z40"/>
    <mergeCell ref="AA39:AA40"/>
    <mergeCell ref="P39:P40"/>
    <mergeCell ref="Q39:Q40"/>
    <mergeCell ref="R39:R40"/>
    <mergeCell ref="S39:S40"/>
    <mergeCell ref="T39:T40"/>
    <mergeCell ref="U39:U40"/>
    <mergeCell ref="BK37:BK38"/>
    <mergeCell ref="BL37:BL38"/>
    <mergeCell ref="BM37:BM38"/>
    <mergeCell ref="B39:B40"/>
    <mergeCell ref="C39:C40"/>
    <mergeCell ref="D39:D40"/>
    <mergeCell ref="G39:L39"/>
    <mergeCell ref="M39:M40"/>
    <mergeCell ref="N39:N40"/>
    <mergeCell ref="O39:O40"/>
    <mergeCell ref="BE37:BE38"/>
    <mergeCell ref="BF37:BF38"/>
    <mergeCell ref="BG37:BG38"/>
    <mergeCell ref="BH37:BH38"/>
    <mergeCell ref="BI37:BI38"/>
    <mergeCell ref="BJ37:BJ38"/>
    <mergeCell ref="AY37:AY38"/>
    <mergeCell ref="AZ37:AZ38"/>
    <mergeCell ref="BA37:BA38"/>
    <mergeCell ref="BB37:BB38"/>
    <mergeCell ref="BC37:BC38"/>
    <mergeCell ref="BD37:BD38"/>
    <mergeCell ref="AS37:AS38"/>
    <mergeCell ref="AT37:AT38"/>
    <mergeCell ref="AU37:AU38"/>
    <mergeCell ref="AV37:AV38"/>
    <mergeCell ref="AW37:AW38"/>
    <mergeCell ref="AX37:AX38"/>
    <mergeCell ref="AM37:AM38"/>
    <mergeCell ref="AN37:AN38"/>
    <mergeCell ref="AO37:AO38"/>
    <mergeCell ref="AP37:AP38"/>
    <mergeCell ref="AQ37:AQ38"/>
    <mergeCell ref="AR37:AR38"/>
    <mergeCell ref="AG37:AG38"/>
    <mergeCell ref="AH37:AH38"/>
    <mergeCell ref="AI37:AI38"/>
    <mergeCell ref="AJ37:AJ38"/>
    <mergeCell ref="AK37:AK38"/>
    <mergeCell ref="AL37:AL38"/>
    <mergeCell ref="AA37:AA38"/>
    <mergeCell ref="AB37:AB38"/>
    <mergeCell ref="AC37:AC38"/>
    <mergeCell ref="AD37:AD38"/>
    <mergeCell ref="AE37:AE38"/>
    <mergeCell ref="AF37:AF38"/>
    <mergeCell ref="U37:U38"/>
    <mergeCell ref="V37:V38"/>
    <mergeCell ref="W37:W38"/>
    <mergeCell ref="X37:X38"/>
    <mergeCell ref="Y37:Y38"/>
    <mergeCell ref="Z37:Z38"/>
    <mergeCell ref="O37:O38"/>
    <mergeCell ref="P37:P38"/>
    <mergeCell ref="Q37:Q38"/>
    <mergeCell ref="R37:R38"/>
    <mergeCell ref="S37:S38"/>
    <mergeCell ref="T37:T38"/>
    <mergeCell ref="B37:B38"/>
    <mergeCell ref="C37:C38"/>
    <mergeCell ref="D37:D38"/>
    <mergeCell ref="G37:L37"/>
    <mergeCell ref="M37:M38"/>
    <mergeCell ref="N37:N38"/>
    <mergeCell ref="BH35:BH36"/>
    <mergeCell ref="BI35:BI36"/>
    <mergeCell ref="BJ35:BJ36"/>
    <mergeCell ref="AV35:AV36"/>
    <mergeCell ref="AW35:AW36"/>
    <mergeCell ref="AX35:AX36"/>
    <mergeCell ref="AY35:AY36"/>
    <mergeCell ref="AZ35:AZ36"/>
    <mergeCell ref="BA35:BA36"/>
    <mergeCell ref="AP35:AP36"/>
    <mergeCell ref="AQ35:AQ36"/>
    <mergeCell ref="AR35:AR36"/>
    <mergeCell ref="AS35:AS36"/>
    <mergeCell ref="AT35:AT36"/>
    <mergeCell ref="AU35:AU36"/>
    <mergeCell ref="AJ35:AJ36"/>
    <mergeCell ref="AK35:AK36"/>
    <mergeCell ref="AL35:AL36"/>
    <mergeCell ref="BK35:BK36"/>
    <mergeCell ref="BL35:BL36"/>
    <mergeCell ref="BM35:BM36"/>
    <mergeCell ref="BB35:BB36"/>
    <mergeCell ref="BC35:BC36"/>
    <mergeCell ref="BD35:BD36"/>
    <mergeCell ref="BE35:BE36"/>
    <mergeCell ref="BF35:BF36"/>
    <mergeCell ref="BG35:BG36"/>
    <mergeCell ref="AM35:AM36"/>
    <mergeCell ref="AN35:AN36"/>
    <mergeCell ref="AO35:AO36"/>
    <mergeCell ref="AD35:AD36"/>
    <mergeCell ref="AE35:AE36"/>
    <mergeCell ref="AF35:AF36"/>
    <mergeCell ref="AG35:AG36"/>
    <mergeCell ref="AH35:AH36"/>
    <mergeCell ref="AI35:AI36"/>
    <mergeCell ref="X35:X36"/>
    <mergeCell ref="Y35:Y36"/>
    <mergeCell ref="Z35:Z36"/>
    <mergeCell ref="AA35:AA36"/>
    <mergeCell ref="AB35:AB36"/>
    <mergeCell ref="AC35:AC36"/>
    <mergeCell ref="R35:R36"/>
    <mergeCell ref="S35:S36"/>
    <mergeCell ref="T35:T36"/>
    <mergeCell ref="U35:U36"/>
    <mergeCell ref="V35:V36"/>
    <mergeCell ref="W35:W36"/>
    <mergeCell ref="BM33:BM34"/>
    <mergeCell ref="B35:B36"/>
    <mergeCell ref="C35:C36"/>
    <mergeCell ref="D35:D36"/>
    <mergeCell ref="G35:L35"/>
    <mergeCell ref="M35:M36"/>
    <mergeCell ref="N35:N36"/>
    <mergeCell ref="O35:O36"/>
    <mergeCell ref="P35:P36"/>
    <mergeCell ref="Q35:Q36"/>
    <mergeCell ref="BG33:BG34"/>
    <mergeCell ref="BH33:BH34"/>
    <mergeCell ref="BI33:BI34"/>
    <mergeCell ref="BJ33:BJ34"/>
    <mergeCell ref="BK33:BK34"/>
    <mergeCell ref="BL33:BL34"/>
    <mergeCell ref="BA33:BA34"/>
    <mergeCell ref="BB33:BB34"/>
    <mergeCell ref="BC33:BC34"/>
    <mergeCell ref="BD33:BD34"/>
    <mergeCell ref="BE33:BE34"/>
    <mergeCell ref="BF33:BF34"/>
    <mergeCell ref="AU33:AU34"/>
    <mergeCell ref="AV33:AV34"/>
    <mergeCell ref="AW33:AW34"/>
    <mergeCell ref="AX33:AX34"/>
    <mergeCell ref="AY33:AY34"/>
    <mergeCell ref="AZ33:AZ34"/>
    <mergeCell ref="AO33:AO34"/>
    <mergeCell ref="AP33:AP34"/>
    <mergeCell ref="AQ33:AQ34"/>
    <mergeCell ref="AR33:AR34"/>
    <mergeCell ref="AS33:AS34"/>
    <mergeCell ref="AT33:AT34"/>
    <mergeCell ref="AI33:AI34"/>
    <mergeCell ref="AJ33:AJ34"/>
    <mergeCell ref="AK33:AK34"/>
    <mergeCell ref="AL33:AL34"/>
    <mergeCell ref="AM33:AM34"/>
    <mergeCell ref="AN33:AN34"/>
    <mergeCell ref="AC33:AC34"/>
    <mergeCell ref="AD33:AD34"/>
    <mergeCell ref="AE33:AE34"/>
    <mergeCell ref="AF33:AF34"/>
    <mergeCell ref="AG33:AG34"/>
    <mergeCell ref="AH33:AH34"/>
    <mergeCell ref="W33:W34"/>
    <mergeCell ref="X33:X34"/>
    <mergeCell ref="Y33:Y34"/>
    <mergeCell ref="Z33:Z34"/>
    <mergeCell ref="AA33:AA34"/>
    <mergeCell ref="AB33:AB34"/>
    <mergeCell ref="Q33:Q34"/>
    <mergeCell ref="R33:R34"/>
    <mergeCell ref="S33:S34"/>
    <mergeCell ref="T33:T34"/>
    <mergeCell ref="U33:U34"/>
    <mergeCell ref="V33:V34"/>
    <mergeCell ref="BL31:BL32"/>
    <mergeCell ref="BM31:BM32"/>
    <mergeCell ref="B33:B34"/>
    <mergeCell ref="C33:C34"/>
    <mergeCell ref="D33:D34"/>
    <mergeCell ref="G33:L33"/>
    <mergeCell ref="M33:M34"/>
    <mergeCell ref="N33:N34"/>
    <mergeCell ref="O33:O34"/>
    <mergeCell ref="P33:P34"/>
    <mergeCell ref="BF31:BF32"/>
    <mergeCell ref="BG31:BG32"/>
    <mergeCell ref="BH31:BH32"/>
    <mergeCell ref="BI31:BI32"/>
    <mergeCell ref="BJ31:BJ32"/>
    <mergeCell ref="BK31:BK32"/>
    <mergeCell ref="AZ31:AZ32"/>
    <mergeCell ref="BA31:BA32"/>
    <mergeCell ref="BB31:BB32"/>
    <mergeCell ref="BC31:BC32"/>
    <mergeCell ref="BD31:BD32"/>
    <mergeCell ref="BE31:BE32"/>
    <mergeCell ref="AT31:AT32"/>
    <mergeCell ref="AU31:AU32"/>
    <mergeCell ref="AV31:AV32"/>
    <mergeCell ref="AW31:AW32"/>
    <mergeCell ref="AX31:AX32"/>
    <mergeCell ref="AY31:AY32"/>
    <mergeCell ref="AN31:AN32"/>
    <mergeCell ref="AO31:AO32"/>
    <mergeCell ref="AP31:AP32"/>
    <mergeCell ref="AQ31:AQ32"/>
    <mergeCell ref="AR31:AR32"/>
    <mergeCell ref="AS31:AS32"/>
    <mergeCell ref="AH31:AH32"/>
    <mergeCell ref="AI31:AI32"/>
    <mergeCell ref="AJ31:AJ32"/>
    <mergeCell ref="AK31:AK32"/>
    <mergeCell ref="AL31:AL32"/>
    <mergeCell ref="AM31:AM32"/>
    <mergeCell ref="AB31:AB32"/>
    <mergeCell ref="AC31:AC32"/>
    <mergeCell ref="AD31:AD32"/>
    <mergeCell ref="AE31:AE32"/>
    <mergeCell ref="AF31:AF32"/>
    <mergeCell ref="AG31:AG32"/>
    <mergeCell ref="V31:V32"/>
    <mergeCell ref="W31:W32"/>
    <mergeCell ref="X31:X32"/>
    <mergeCell ref="Y31:Y32"/>
    <mergeCell ref="Z31:Z32"/>
    <mergeCell ref="AA31:AA32"/>
    <mergeCell ref="P31:P32"/>
    <mergeCell ref="Q31:Q32"/>
    <mergeCell ref="R31:R32"/>
    <mergeCell ref="S31:S32"/>
    <mergeCell ref="T31:T32"/>
    <mergeCell ref="U31:U32"/>
    <mergeCell ref="BK29:BK30"/>
    <mergeCell ref="BL29:BL30"/>
    <mergeCell ref="BM29:BM30"/>
    <mergeCell ref="B31:B32"/>
    <mergeCell ref="C31:C32"/>
    <mergeCell ref="D31:D32"/>
    <mergeCell ref="G31:L31"/>
    <mergeCell ref="M31:M32"/>
    <mergeCell ref="N31:N32"/>
    <mergeCell ref="O31:O32"/>
    <mergeCell ref="BE29:BE30"/>
    <mergeCell ref="BF29:BF30"/>
    <mergeCell ref="BG29:BG30"/>
    <mergeCell ref="BH29:BH30"/>
    <mergeCell ref="BI29:BI30"/>
    <mergeCell ref="BJ29:BJ30"/>
    <mergeCell ref="AY29:AY30"/>
    <mergeCell ref="AZ29:AZ30"/>
    <mergeCell ref="BA29:BA30"/>
    <mergeCell ref="BB29:BB30"/>
    <mergeCell ref="BC29:BC30"/>
    <mergeCell ref="BD29:BD30"/>
    <mergeCell ref="AS29:AS30"/>
    <mergeCell ref="AT29:AT30"/>
    <mergeCell ref="AU29:AU30"/>
    <mergeCell ref="AV29:AV30"/>
    <mergeCell ref="AW29:AW30"/>
    <mergeCell ref="AX29:AX30"/>
    <mergeCell ref="AM29:AM30"/>
    <mergeCell ref="AN29:AN30"/>
    <mergeCell ref="AO29:AO30"/>
    <mergeCell ref="AP29:AP30"/>
    <mergeCell ref="AQ29:AQ30"/>
    <mergeCell ref="AR29:AR30"/>
    <mergeCell ref="AG29:AG30"/>
    <mergeCell ref="AH29:AH30"/>
    <mergeCell ref="AI29:AI30"/>
    <mergeCell ref="AJ29:AJ30"/>
    <mergeCell ref="AK29:AK30"/>
    <mergeCell ref="AL29:AL30"/>
    <mergeCell ref="AA29:AA30"/>
    <mergeCell ref="AB29:AB30"/>
    <mergeCell ref="AC29:AC30"/>
    <mergeCell ref="AD29:AD30"/>
    <mergeCell ref="AE29:AE30"/>
    <mergeCell ref="AF29:AF30"/>
    <mergeCell ref="U29:U30"/>
    <mergeCell ref="V29:V30"/>
    <mergeCell ref="W29:W30"/>
    <mergeCell ref="X29:X30"/>
    <mergeCell ref="Y29:Y30"/>
    <mergeCell ref="Z29:Z30"/>
    <mergeCell ref="O29:O30"/>
    <mergeCell ref="P29:P30"/>
    <mergeCell ref="Q29:Q30"/>
    <mergeCell ref="R29:R30"/>
    <mergeCell ref="S29:S30"/>
    <mergeCell ref="T29:T30"/>
    <mergeCell ref="B29:B30"/>
    <mergeCell ref="C29:C30"/>
    <mergeCell ref="D29:D30"/>
    <mergeCell ref="G29:L29"/>
    <mergeCell ref="M29:M30"/>
    <mergeCell ref="N29:N30"/>
    <mergeCell ref="BH27:BH28"/>
    <mergeCell ref="BI27:BI28"/>
    <mergeCell ref="BJ27:BJ28"/>
    <mergeCell ref="AV27:AV28"/>
    <mergeCell ref="AW27:AW28"/>
    <mergeCell ref="AX27:AX28"/>
    <mergeCell ref="AY27:AY28"/>
    <mergeCell ref="AZ27:AZ28"/>
    <mergeCell ref="BA27:BA28"/>
    <mergeCell ref="AP27:AP28"/>
    <mergeCell ref="AQ27:AQ28"/>
    <mergeCell ref="AR27:AR28"/>
    <mergeCell ref="AS27:AS28"/>
    <mergeCell ref="AT27:AT28"/>
    <mergeCell ref="AU27:AU28"/>
    <mergeCell ref="AJ27:AJ28"/>
    <mergeCell ref="AK27:AK28"/>
    <mergeCell ref="AL27:AL28"/>
    <mergeCell ref="BK27:BK28"/>
    <mergeCell ref="BL27:BL28"/>
    <mergeCell ref="BM27:BM28"/>
    <mergeCell ref="BB27:BB28"/>
    <mergeCell ref="BC27:BC28"/>
    <mergeCell ref="BD27:BD28"/>
    <mergeCell ref="BE27:BE28"/>
    <mergeCell ref="BF27:BF28"/>
    <mergeCell ref="BG27:BG28"/>
    <mergeCell ref="AM27:AM28"/>
    <mergeCell ref="AN27:AN28"/>
    <mergeCell ref="AO27:AO28"/>
    <mergeCell ref="AD27:AD28"/>
    <mergeCell ref="AE27:AE28"/>
    <mergeCell ref="AF27:AF28"/>
    <mergeCell ref="AG27:AG28"/>
    <mergeCell ref="AH27:AH28"/>
    <mergeCell ref="AI27:AI28"/>
    <mergeCell ref="X27:X28"/>
    <mergeCell ref="Y27:Y28"/>
    <mergeCell ref="Z27:Z28"/>
    <mergeCell ref="AA27:AA28"/>
    <mergeCell ref="AB27:AB28"/>
    <mergeCell ref="AC27:AC28"/>
    <mergeCell ref="R27:R28"/>
    <mergeCell ref="S27:S28"/>
    <mergeCell ref="T27:T28"/>
    <mergeCell ref="U27:U28"/>
    <mergeCell ref="V27:V28"/>
    <mergeCell ref="W27:W28"/>
    <mergeCell ref="BM25:BM26"/>
    <mergeCell ref="B27:B28"/>
    <mergeCell ref="C27:C28"/>
    <mergeCell ref="D27:D28"/>
    <mergeCell ref="G27:L27"/>
    <mergeCell ref="M27:M28"/>
    <mergeCell ref="N27:N28"/>
    <mergeCell ref="O27:O28"/>
    <mergeCell ref="P27:P28"/>
    <mergeCell ref="Q27:Q28"/>
    <mergeCell ref="BG25:BG26"/>
    <mergeCell ref="BH25:BH26"/>
    <mergeCell ref="BI25:BI26"/>
    <mergeCell ref="BJ25:BJ26"/>
    <mergeCell ref="BK25:BK26"/>
    <mergeCell ref="BL25:BL26"/>
    <mergeCell ref="BA25:BA26"/>
    <mergeCell ref="BB25:BB26"/>
    <mergeCell ref="BC25:BC26"/>
    <mergeCell ref="BD25:BD26"/>
    <mergeCell ref="BE25:BE26"/>
    <mergeCell ref="BF25:BF26"/>
    <mergeCell ref="AU25:AU26"/>
    <mergeCell ref="AV25:AV26"/>
    <mergeCell ref="AN25:AN26"/>
    <mergeCell ref="AE25:AE26"/>
    <mergeCell ref="AF25:AF26"/>
    <mergeCell ref="AG25:AG26"/>
    <mergeCell ref="AH25:AH26"/>
    <mergeCell ref="AW25:AW26"/>
    <mergeCell ref="AX25:AX26"/>
    <mergeCell ref="AY25:AY26"/>
    <mergeCell ref="AZ25:AZ26"/>
    <mergeCell ref="AO25:AO26"/>
    <mergeCell ref="AP25:AP26"/>
    <mergeCell ref="AQ25:AQ26"/>
    <mergeCell ref="AR25:AR26"/>
    <mergeCell ref="AS25:AS26"/>
    <mergeCell ref="AT25:AT26"/>
    <mergeCell ref="BL23:BL24"/>
    <mergeCell ref="BM23:BM24"/>
    <mergeCell ref="B25:B26"/>
    <mergeCell ref="C25:C26"/>
    <mergeCell ref="D25:D26"/>
    <mergeCell ref="BF23:BF24"/>
    <mergeCell ref="BG23:BG24"/>
    <mergeCell ref="BH23:BH24"/>
    <mergeCell ref="BI23:BI24"/>
    <mergeCell ref="BJ23:BJ24"/>
    <mergeCell ref="BK23:BK24"/>
    <mergeCell ref="AZ23:AZ24"/>
    <mergeCell ref="BA23:BA24"/>
    <mergeCell ref="BB23:BB24"/>
    <mergeCell ref="BC23:BC24"/>
    <mergeCell ref="BD23:BD24"/>
    <mergeCell ref="BE23:BE24"/>
    <mergeCell ref="AT23:AT24"/>
    <mergeCell ref="AU23:AU24"/>
    <mergeCell ref="AI25:AI26"/>
    <mergeCell ref="AJ25:AJ26"/>
    <mergeCell ref="AK25:AK26"/>
    <mergeCell ref="AL25:AL26"/>
    <mergeCell ref="AM25:AM26"/>
    <mergeCell ref="AV23:AV24"/>
    <mergeCell ref="AW23:AW24"/>
    <mergeCell ref="AX23:AX24"/>
    <mergeCell ref="AY23:AY24"/>
    <mergeCell ref="AN23:AN24"/>
    <mergeCell ref="AO23:AO24"/>
    <mergeCell ref="AP23:AP24"/>
    <mergeCell ref="AQ23:AQ24"/>
    <mergeCell ref="AR23:AR24"/>
    <mergeCell ref="AS23:AS24"/>
    <mergeCell ref="AH23:AH24"/>
    <mergeCell ref="AI23:AI24"/>
    <mergeCell ref="AJ23:AJ24"/>
    <mergeCell ref="AK23:AK24"/>
    <mergeCell ref="AL23:AL24"/>
    <mergeCell ref="AM23:AM24"/>
    <mergeCell ref="AB23:AB24"/>
    <mergeCell ref="AC23:AC24"/>
    <mergeCell ref="AD23:AD24"/>
    <mergeCell ref="AE23:AE24"/>
    <mergeCell ref="AF23:AF24"/>
    <mergeCell ref="AG23:AG24"/>
    <mergeCell ref="V23:V24"/>
    <mergeCell ref="W23:W24"/>
    <mergeCell ref="X23:X24"/>
    <mergeCell ref="Y23:Y24"/>
    <mergeCell ref="Z23:Z24"/>
    <mergeCell ref="AA23:AA24"/>
    <mergeCell ref="P23:P24"/>
    <mergeCell ref="Q23:Q24"/>
    <mergeCell ref="R23:R24"/>
    <mergeCell ref="S23:S24"/>
    <mergeCell ref="T23:T24"/>
    <mergeCell ref="U23:U24"/>
    <mergeCell ref="BK21:BK22"/>
    <mergeCell ref="BL21:BL22"/>
    <mergeCell ref="BM21:BM22"/>
    <mergeCell ref="B23:B24"/>
    <mergeCell ref="C23:C24"/>
    <mergeCell ref="D23:D24"/>
    <mergeCell ref="G23:L23"/>
    <mergeCell ref="M23:M24"/>
    <mergeCell ref="N23:N24"/>
    <mergeCell ref="O23:O24"/>
    <mergeCell ref="BE21:BE22"/>
    <mergeCell ref="BF21:BF22"/>
    <mergeCell ref="BG21:BG22"/>
    <mergeCell ref="BH21:BH22"/>
    <mergeCell ref="BI21:BI22"/>
    <mergeCell ref="BJ21:BJ22"/>
    <mergeCell ref="AY21:AY22"/>
    <mergeCell ref="AZ21:AZ22"/>
    <mergeCell ref="BA21:BA22"/>
    <mergeCell ref="BB21:BB22"/>
    <mergeCell ref="BC21:BC22"/>
    <mergeCell ref="BD21:BD22"/>
    <mergeCell ref="AS21:AS22"/>
    <mergeCell ref="AT21:AT22"/>
    <mergeCell ref="AV21:AV22"/>
    <mergeCell ref="AW21:AW22"/>
    <mergeCell ref="AX21:AX22"/>
    <mergeCell ref="AM21:AM22"/>
    <mergeCell ref="AN21:AN22"/>
    <mergeCell ref="AO21:AO22"/>
    <mergeCell ref="AP21:AP22"/>
    <mergeCell ref="AQ21:AQ22"/>
    <mergeCell ref="AR21:AR22"/>
    <mergeCell ref="AK21:AK22"/>
    <mergeCell ref="AL21:AL22"/>
    <mergeCell ref="AA21:AA22"/>
    <mergeCell ref="AB21:AB22"/>
    <mergeCell ref="AC21:AC22"/>
    <mergeCell ref="AD21:AD22"/>
    <mergeCell ref="AE21:AE22"/>
    <mergeCell ref="AF21:AF22"/>
    <mergeCell ref="AU21:AU22"/>
    <mergeCell ref="V21:V22"/>
    <mergeCell ref="W21:W22"/>
    <mergeCell ref="X21:X22"/>
    <mergeCell ref="Y21:Y22"/>
    <mergeCell ref="Z21:Z22"/>
    <mergeCell ref="AG21:AG22"/>
    <mergeCell ref="AH21:AH22"/>
    <mergeCell ref="AI21:AI22"/>
    <mergeCell ref="AJ21:AJ22"/>
    <mergeCell ref="AV19:AV20"/>
    <mergeCell ref="AW19:AW20"/>
    <mergeCell ref="AX19:AX20"/>
    <mergeCell ref="AY19:AY20"/>
    <mergeCell ref="AZ19:AZ20"/>
    <mergeCell ref="BA19:BA20"/>
    <mergeCell ref="AP19:AP20"/>
    <mergeCell ref="AQ19:AQ20"/>
    <mergeCell ref="AR19:AR20"/>
    <mergeCell ref="AS19:AS20"/>
    <mergeCell ref="AT19:AT20"/>
    <mergeCell ref="AU19:AU20"/>
    <mergeCell ref="BK19:BK20"/>
    <mergeCell ref="BL19:BL20"/>
    <mergeCell ref="BM19:BM20"/>
    <mergeCell ref="BB19:BB20"/>
    <mergeCell ref="BC19:BC20"/>
    <mergeCell ref="BD19:BD20"/>
    <mergeCell ref="BE19:BE20"/>
    <mergeCell ref="BF19:BF20"/>
    <mergeCell ref="BG19:BG20"/>
    <mergeCell ref="BH19:BH20"/>
    <mergeCell ref="BI19:BI20"/>
    <mergeCell ref="BJ19:BJ20"/>
    <mergeCell ref="AM19:AM20"/>
    <mergeCell ref="AN19:AN20"/>
    <mergeCell ref="AO19:AO20"/>
    <mergeCell ref="AD19:AD20"/>
    <mergeCell ref="AE19:AE20"/>
    <mergeCell ref="AF19:AF20"/>
    <mergeCell ref="AG19:AG20"/>
    <mergeCell ref="AH19:AH20"/>
    <mergeCell ref="AI19:AI20"/>
    <mergeCell ref="AJ19:AJ20"/>
    <mergeCell ref="AK19:AK20"/>
    <mergeCell ref="AL19:AL20"/>
    <mergeCell ref="X19:X20"/>
    <mergeCell ref="Y19:Y20"/>
    <mergeCell ref="Z19:Z20"/>
    <mergeCell ref="AA19:AA20"/>
    <mergeCell ref="AB19:AB20"/>
    <mergeCell ref="AC19:AC20"/>
    <mergeCell ref="R19:R20"/>
    <mergeCell ref="S19:S20"/>
    <mergeCell ref="T19:T20"/>
    <mergeCell ref="U19:U20"/>
    <mergeCell ref="V19:V20"/>
    <mergeCell ref="W19:W20"/>
    <mergeCell ref="BM17:BM18"/>
    <mergeCell ref="B19:B20"/>
    <mergeCell ref="C19:C20"/>
    <mergeCell ref="D19:D20"/>
    <mergeCell ref="G19:L19"/>
    <mergeCell ref="M19:M20"/>
    <mergeCell ref="N19:N20"/>
    <mergeCell ref="O19:O20"/>
    <mergeCell ref="P19:P20"/>
    <mergeCell ref="Q19:Q20"/>
    <mergeCell ref="BG17:BG18"/>
    <mergeCell ref="BH17:BH18"/>
    <mergeCell ref="BI17:BI18"/>
    <mergeCell ref="BJ17:BJ18"/>
    <mergeCell ref="BK17:BK18"/>
    <mergeCell ref="BL17:BL18"/>
    <mergeCell ref="BA17:BA18"/>
    <mergeCell ref="BB17:BB18"/>
    <mergeCell ref="BC17:BC18"/>
    <mergeCell ref="BD17:BD18"/>
    <mergeCell ref="BE17:BE18"/>
    <mergeCell ref="BF17:BF18"/>
    <mergeCell ref="AU17:AU18"/>
    <mergeCell ref="AV17:AV18"/>
    <mergeCell ref="AW17:AW18"/>
    <mergeCell ref="AX17:AX18"/>
    <mergeCell ref="AY17:AY18"/>
    <mergeCell ref="AZ17:AZ18"/>
    <mergeCell ref="AO17:AO18"/>
    <mergeCell ref="AP17:AP18"/>
    <mergeCell ref="AQ17:AQ18"/>
    <mergeCell ref="AR17:AR18"/>
    <mergeCell ref="AS17:AS18"/>
    <mergeCell ref="AT17:AT18"/>
    <mergeCell ref="AI17:AI18"/>
    <mergeCell ref="AJ17:AJ18"/>
    <mergeCell ref="AK17:AK18"/>
    <mergeCell ref="AL17:AL18"/>
    <mergeCell ref="AM17:AM18"/>
    <mergeCell ref="AN17:AN18"/>
    <mergeCell ref="AC17:AC18"/>
    <mergeCell ref="AD17:AD18"/>
    <mergeCell ref="AE17:AE18"/>
    <mergeCell ref="AF17:AF18"/>
    <mergeCell ref="AG17:AG18"/>
    <mergeCell ref="AH17:AH18"/>
    <mergeCell ref="W17:W18"/>
    <mergeCell ref="X17:X18"/>
    <mergeCell ref="Y17:Y18"/>
    <mergeCell ref="Z17:Z18"/>
    <mergeCell ref="AA17:AA18"/>
    <mergeCell ref="AB17:AB18"/>
    <mergeCell ref="V17:V18"/>
    <mergeCell ref="BL15:BL16"/>
    <mergeCell ref="BM15:BM16"/>
    <mergeCell ref="AQ15:AQ16"/>
    <mergeCell ref="AR15:AR16"/>
    <mergeCell ref="AS15:AS16"/>
    <mergeCell ref="AH15:AH16"/>
    <mergeCell ref="AI15:AI16"/>
    <mergeCell ref="AJ15:AJ16"/>
    <mergeCell ref="AK15:AK16"/>
    <mergeCell ref="AL15:AL16"/>
    <mergeCell ref="AM15:AM16"/>
    <mergeCell ref="AB15:AB16"/>
    <mergeCell ref="AC15:AC16"/>
    <mergeCell ref="AD15:AD16"/>
    <mergeCell ref="AE15:AE16"/>
    <mergeCell ref="AF15:AF16"/>
    <mergeCell ref="AG15:AG16"/>
    <mergeCell ref="B17:B18"/>
    <mergeCell ref="C17:C18"/>
    <mergeCell ref="D17:D18"/>
    <mergeCell ref="BF15:BF16"/>
    <mergeCell ref="BG15:BG16"/>
    <mergeCell ref="BH15:BH16"/>
    <mergeCell ref="BI15:BI16"/>
    <mergeCell ref="BJ15:BJ16"/>
    <mergeCell ref="BK15:BK16"/>
    <mergeCell ref="AZ15:AZ16"/>
    <mergeCell ref="BA15:BA16"/>
    <mergeCell ref="BB15:BB16"/>
    <mergeCell ref="BC15:BC16"/>
    <mergeCell ref="BD15:BD16"/>
    <mergeCell ref="BE15:BE16"/>
    <mergeCell ref="AT15:AT16"/>
    <mergeCell ref="AU15:AU16"/>
    <mergeCell ref="AV15:AV16"/>
    <mergeCell ref="AW15:AW16"/>
    <mergeCell ref="AX15:AX16"/>
    <mergeCell ref="AY15:AY16"/>
    <mergeCell ref="AN15:AN16"/>
    <mergeCell ref="AO15:AO16"/>
    <mergeCell ref="AP15:AP16"/>
    <mergeCell ref="V15:V16"/>
    <mergeCell ref="W15:W16"/>
    <mergeCell ref="X15:X16"/>
    <mergeCell ref="Y15:Y16"/>
    <mergeCell ref="Z15:Z16"/>
    <mergeCell ref="AA15:AA16"/>
    <mergeCell ref="P15:P16"/>
    <mergeCell ref="Q15:Q16"/>
    <mergeCell ref="R15:R16"/>
    <mergeCell ref="S15:S16"/>
    <mergeCell ref="T15:T16"/>
    <mergeCell ref="U15:U16"/>
    <mergeCell ref="BK13:BK14"/>
    <mergeCell ref="BL13:BL14"/>
    <mergeCell ref="BM13:BM14"/>
    <mergeCell ref="B15:B16"/>
    <mergeCell ref="C15:C16"/>
    <mergeCell ref="D15:D16"/>
    <mergeCell ref="G15:L15"/>
    <mergeCell ref="M15:M16"/>
    <mergeCell ref="N15:N16"/>
    <mergeCell ref="O15:O16"/>
    <mergeCell ref="BE13:BE14"/>
    <mergeCell ref="BF13:BF14"/>
    <mergeCell ref="BG13:BG14"/>
    <mergeCell ref="BH13:BH14"/>
    <mergeCell ref="BI13:BI14"/>
    <mergeCell ref="BJ13:BJ14"/>
    <mergeCell ref="AY13:AY14"/>
    <mergeCell ref="AZ13:AZ14"/>
    <mergeCell ref="BA13:BA14"/>
    <mergeCell ref="BB13:BB14"/>
    <mergeCell ref="BC13:BC14"/>
    <mergeCell ref="BD13:BD14"/>
    <mergeCell ref="AS13:AS14"/>
    <mergeCell ref="AT13:AT14"/>
    <mergeCell ref="AU13:AU14"/>
    <mergeCell ref="AV13:AV14"/>
    <mergeCell ref="AW13:AW14"/>
    <mergeCell ref="AX13:AX14"/>
    <mergeCell ref="AM13:AM14"/>
    <mergeCell ref="AN13:AN14"/>
    <mergeCell ref="AO13:AO14"/>
    <mergeCell ref="AP13:AP14"/>
    <mergeCell ref="AQ13:AQ14"/>
    <mergeCell ref="AR13:AR14"/>
    <mergeCell ref="AJ13:AJ14"/>
    <mergeCell ref="AK13:AK14"/>
    <mergeCell ref="AL13:AL14"/>
    <mergeCell ref="AA13:AA14"/>
    <mergeCell ref="AB13:AB14"/>
    <mergeCell ref="AC13:AC14"/>
    <mergeCell ref="AD13:AD14"/>
    <mergeCell ref="AE13:AE14"/>
    <mergeCell ref="AF13:AF14"/>
    <mergeCell ref="B13:B14"/>
    <mergeCell ref="C13:C14"/>
    <mergeCell ref="D13:D14"/>
    <mergeCell ref="G13:L13"/>
    <mergeCell ref="M13:M14"/>
    <mergeCell ref="N13:N14"/>
    <mergeCell ref="AH11:AM11"/>
    <mergeCell ref="AO11:AP11"/>
    <mergeCell ref="AQ11:AV11"/>
    <mergeCell ref="U13:U14"/>
    <mergeCell ref="V13:V14"/>
    <mergeCell ref="W13:W14"/>
    <mergeCell ref="X13:X14"/>
    <mergeCell ref="Y13:Y14"/>
    <mergeCell ref="Z13:Z14"/>
    <mergeCell ref="O13:O14"/>
    <mergeCell ref="P13:P14"/>
    <mergeCell ref="Q13:Q14"/>
    <mergeCell ref="R13:R14"/>
    <mergeCell ref="S13:S14"/>
    <mergeCell ref="T13:T14"/>
    <mergeCell ref="AG13:AG14"/>
    <mergeCell ref="AH13:AH14"/>
    <mergeCell ref="AI13:AI14"/>
    <mergeCell ref="B11:D11"/>
    <mergeCell ref="E11:F11"/>
    <mergeCell ref="G11:L11"/>
    <mergeCell ref="N11:O11"/>
    <mergeCell ref="P11:U11"/>
    <mergeCell ref="W11:X11"/>
    <mergeCell ref="Y11:AD11"/>
    <mergeCell ref="AF11:AG11"/>
    <mergeCell ref="AE9:AE11"/>
    <mergeCell ref="AF9:AG9"/>
    <mergeCell ref="AF10:AG10"/>
    <mergeCell ref="P9:U9"/>
    <mergeCell ref="V9:V11"/>
    <mergeCell ref="W9:X9"/>
    <mergeCell ref="Y9:AD9"/>
    <mergeCell ref="AX11:AY11"/>
    <mergeCell ref="AZ11:BE11"/>
    <mergeCell ref="BG11:BM11"/>
    <mergeCell ref="AZ10:BE10"/>
    <mergeCell ref="BG10:BM10"/>
    <mergeCell ref="W10:X10"/>
    <mergeCell ref="Y10:AD10"/>
    <mergeCell ref="AH9:AM9"/>
    <mergeCell ref="AN9:AN11"/>
    <mergeCell ref="AO9:AP9"/>
    <mergeCell ref="AQ9:AV9"/>
    <mergeCell ref="AW9:AW11"/>
    <mergeCell ref="AX9:AY9"/>
    <mergeCell ref="AH10:AM10"/>
    <mergeCell ref="AO10:AP10"/>
    <mergeCell ref="AQ10:AV10"/>
    <mergeCell ref="AX10:AY10"/>
    <mergeCell ref="A9:A11"/>
    <mergeCell ref="B9:D9"/>
    <mergeCell ref="E9:F9"/>
    <mergeCell ref="G9:L9"/>
    <mergeCell ref="M9:M11"/>
    <mergeCell ref="N9:O9"/>
    <mergeCell ref="A1:BM1"/>
    <mergeCell ref="A2:N2"/>
    <mergeCell ref="A3:F3"/>
    <mergeCell ref="BG3:BI3"/>
    <mergeCell ref="BJ3:BL3"/>
    <mergeCell ref="A4:F4"/>
    <mergeCell ref="BG4:BI6"/>
    <mergeCell ref="BJ4:BL6"/>
    <mergeCell ref="A6:F6"/>
    <mergeCell ref="G6:G7"/>
    <mergeCell ref="AZ9:BE9"/>
    <mergeCell ref="BF9:BF11"/>
    <mergeCell ref="BG9:BM9"/>
    <mergeCell ref="B10:D10"/>
    <mergeCell ref="E10:F10"/>
    <mergeCell ref="G10:L10"/>
    <mergeCell ref="N10:O10"/>
    <mergeCell ref="P10:U10"/>
  </mergeCells>
  <phoneticPr fontId="3"/>
  <pageMargins left="0.78740157480314965" right="0.7" top="0.35433070866141736" bottom="0.26" header="0.27559055118110237" footer="0.22"/>
  <pageSetup paperSize="9" scale="65" orientation="landscape" r:id="rId1"/>
  <headerFooter alignWithMargins="0"/>
  <drawing r:id="rId2"/>
</worksheet>
</file>

<file path=xl/worksheets/sheet11.xml><?xml version="1.0" encoding="utf-8"?>
<worksheet xmlns="http://schemas.openxmlformats.org/spreadsheetml/2006/main" xmlns:r="http://schemas.openxmlformats.org/officeDocument/2006/relationships">
  <dimension ref="A1:W38"/>
  <sheetViews>
    <sheetView showGridLines="0" tabSelected="1" workbookViewId="0"/>
  </sheetViews>
  <sheetFormatPr defaultRowHeight="11.25"/>
  <cols>
    <col min="1" max="26" width="4.28515625" style="252" customWidth="1"/>
    <col min="27" max="16384" width="9.140625" style="252"/>
  </cols>
  <sheetData>
    <row r="1" spans="1:19">
      <c r="S1" s="253" t="s">
        <v>621</v>
      </c>
    </row>
    <row r="2" spans="1:19">
      <c r="E2" s="252" t="s">
        <v>605</v>
      </c>
    </row>
    <row r="4" spans="1:19">
      <c r="A4" s="252" t="s">
        <v>606</v>
      </c>
    </row>
    <row r="6" spans="1:19">
      <c r="K6" s="252" t="s">
        <v>607</v>
      </c>
    </row>
    <row r="8" spans="1:19">
      <c r="A8" s="252">
        <v>1</v>
      </c>
      <c r="B8" s="252" t="s">
        <v>608</v>
      </c>
    </row>
    <row r="9" spans="1:19">
      <c r="B9" s="258"/>
      <c r="C9" s="258" t="s">
        <v>225</v>
      </c>
      <c r="D9" s="258"/>
      <c r="E9" s="258"/>
      <c r="F9" s="258"/>
      <c r="G9" s="258"/>
      <c r="H9" s="258"/>
      <c r="I9" s="258"/>
      <c r="J9" s="258"/>
      <c r="K9" s="258"/>
      <c r="L9" s="258"/>
      <c r="M9" s="258"/>
      <c r="N9" s="258"/>
      <c r="O9" s="258"/>
      <c r="P9" s="258"/>
      <c r="Q9" s="258"/>
      <c r="R9" s="258"/>
      <c r="S9" s="258"/>
    </row>
    <row r="10" spans="1:19">
      <c r="B10" s="254"/>
      <c r="C10" s="255"/>
      <c r="D10" s="255" t="s">
        <v>609</v>
      </c>
      <c r="E10" s="255"/>
      <c r="F10" s="255"/>
      <c r="G10" s="255"/>
      <c r="H10" s="255"/>
      <c r="I10" s="254"/>
      <c r="J10" s="255" t="s">
        <v>612</v>
      </c>
      <c r="K10" s="255"/>
      <c r="L10" s="255"/>
      <c r="M10" s="255"/>
      <c r="N10" s="256"/>
      <c r="O10" s="255"/>
      <c r="P10" s="255" t="s">
        <v>622</v>
      </c>
      <c r="Q10" s="255"/>
      <c r="R10" s="255"/>
      <c r="S10" s="256"/>
    </row>
    <row r="11" spans="1:19">
      <c r="B11" s="260"/>
      <c r="C11" s="261"/>
      <c r="D11" s="261" t="s">
        <v>610</v>
      </c>
      <c r="E11" s="261"/>
      <c r="F11" s="261"/>
      <c r="G11" s="261"/>
      <c r="H11" s="261"/>
      <c r="I11" s="260"/>
      <c r="J11" s="261" t="s">
        <v>613</v>
      </c>
      <c r="K11" s="261"/>
      <c r="L11" s="261"/>
      <c r="M11" s="261"/>
      <c r="N11" s="262"/>
      <c r="O11" s="261"/>
      <c r="P11" s="261" t="s">
        <v>623</v>
      </c>
      <c r="Q11" s="261"/>
      <c r="R11" s="261"/>
      <c r="S11" s="262"/>
    </row>
    <row r="12" spans="1:19">
      <c r="B12" s="254"/>
      <c r="C12" s="255" t="s">
        <v>611</v>
      </c>
      <c r="D12" s="255"/>
      <c r="E12" s="255"/>
      <c r="F12" s="255"/>
      <c r="G12" s="255"/>
      <c r="H12" s="255"/>
      <c r="I12" s="254"/>
      <c r="J12" s="255" t="s">
        <v>614</v>
      </c>
      <c r="K12" s="255"/>
      <c r="L12" s="255"/>
      <c r="M12" s="255"/>
      <c r="N12" s="256"/>
      <c r="O12" s="255"/>
      <c r="P12" s="255"/>
      <c r="Q12" s="255"/>
      <c r="R12" s="255"/>
      <c r="S12" s="256"/>
    </row>
    <row r="13" spans="1:19">
      <c r="B13" s="257"/>
      <c r="C13" s="258" t="s">
        <v>625</v>
      </c>
      <c r="D13" s="258"/>
      <c r="E13" s="258"/>
      <c r="F13" s="258"/>
      <c r="G13" s="258"/>
      <c r="H13" s="258"/>
      <c r="I13" s="257"/>
      <c r="J13" s="258" t="s">
        <v>626</v>
      </c>
      <c r="K13" s="258"/>
      <c r="L13" s="258"/>
      <c r="M13" s="258"/>
      <c r="N13" s="259"/>
      <c r="O13" s="258"/>
      <c r="P13" s="258" t="s">
        <v>624</v>
      </c>
      <c r="Q13" s="258"/>
      <c r="R13" s="258"/>
      <c r="S13" s="259"/>
    </row>
    <row r="14" spans="1:19">
      <c r="B14" s="260"/>
      <c r="C14" s="261"/>
      <c r="D14" s="261"/>
      <c r="E14" s="261"/>
      <c r="F14" s="261"/>
      <c r="G14" s="261"/>
      <c r="H14" s="261"/>
      <c r="I14" s="260"/>
      <c r="J14" s="261"/>
      <c r="K14" s="261"/>
      <c r="L14" s="261"/>
      <c r="M14" s="261"/>
      <c r="N14" s="262"/>
      <c r="O14" s="261"/>
      <c r="P14" s="261"/>
      <c r="Q14" s="261"/>
      <c r="R14" s="261"/>
      <c r="S14" s="262"/>
    </row>
    <row r="16" spans="1:19">
      <c r="A16" s="252">
        <v>2</v>
      </c>
      <c r="B16" s="252" t="s">
        <v>615</v>
      </c>
    </row>
    <row r="17" spans="1:23">
      <c r="B17" s="252" t="s">
        <v>616</v>
      </c>
    </row>
    <row r="18" spans="1:23">
      <c r="B18" s="746" t="s">
        <v>617</v>
      </c>
      <c r="C18" s="746"/>
      <c r="D18" s="746"/>
      <c r="E18" s="746"/>
      <c r="F18" s="746"/>
      <c r="G18" s="746"/>
      <c r="H18" s="746"/>
      <c r="I18" s="746"/>
      <c r="J18" s="746"/>
      <c r="K18" s="746"/>
      <c r="L18" s="746"/>
      <c r="M18" s="746"/>
      <c r="N18" s="746"/>
      <c r="O18" s="746"/>
      <c r="P18" s="746"/>
      <c r="Q18" s="746"/>
      <c r="R18" s="746"/>
      <c r="S18" s="746"/>
      <c r="T18" s="746"/>
      <c r="U18" s="746"/>
      <c r="V18" s="746"/>
      <c r="W18" s="746"/>
    </row>
    <row r="19" spans="1:23">
      <c r="B19" s="746"/>
      <c r="C19" s="746"/>
      <c r="D19" s="746"/>
      <c r="E19" s="746"/>
      <c r="F19" s="746"/>
      <c r="G19" s="746"/>
      <c r="H19" s="746"/>
      <c r="I19" s="746"/>
      <c r="J19" s="746"/>
      <c r="K19" s="746"/>
      <c r="L19" s="746"/>
      <c r="M19" s="746"/>
      <c r="N19" s="746"/>
      <c r="O19" s="746"/>
      <c r="P19" s="746"/>
      <c r="Q19" s="746"/>
      <c r="R19" s="746"/>
      <c r="S19" s="746"/>
      <c r="T19" s="746"/>
      <c r="U19" s="746"/>
      <c r="V19" s="746"/>
      <c r="W19" s="746"/>
    </row>
    <row r="20" spans="1:23">
      <c r="B20" s="746" t="s">
        <v>618</v>
      </c>
      <c r="C20" s="746"/>
      <c r="D20" s="746"/>
      <c r="E20" s="746"/>
      <c r="F20" s="746"/>
      <c r="G20" s="746"/>
      <c r="H20" s="746"/>
      <c r="I20" s="746"/>
      <c r="J20" s="746"/>
      <c r="K20" s="746"/>
      <c r="L20" s="746"/>
      <c r="M20" s="746"/>
      <c r="N20" s="746"/>
      <c r="O20" s="746"/>
      <c r="P20" s="746"/>
      <c r="Q20" s="746"/>
      <c r="R20" s="746"/>
      <c r="S20" s="746"/>
      <c r="T20" s="746"/>
      <c r="U20" s="746"/>
      <c r="V20" s="746"/>
      <c r="W20" s="746"/>
    </row>
    <row r="21" spans="1:23">
      <c r="B21" s="746"/>
      <c r="C21" s="746"/>
      <c r="D21" s="746"/>
      <c r="E21" s="746"/>
      <c r="F21" s="746"/>
      <c r="G21" s="746"/>
      <c r="H21" s="746"/>
      <c r="I21" s="746"/>
      <c r="J21" s="746"/>
      <c r="K21" s="746"/>
      <c r="L21" s="746"/>
      <c r="M21" s="746"/>
      <c r="N21" s="746"/>
      <c r="O21" s="746"/>
      <c r="P21" s="746"/>
      <c r="Q21" s="746"/>
      <c r="R21" s="746"/>
      <c r="S21" s="746"/>
      <c r="T21" s="746"/>
      <c r="U21" s="746"/>
      <c r="V21" s="746"/>
      <c r="W21" s="746"/>
    </row>
    <row r="23" spans="1:23">
      <c r="A23" s="252">
        <v>3</v>
      </c>
      <c r="B23" s="252" t="s">
        <v>619</v>
      </c>
    </row>
    <row r="24" spans="1:23">
      <c r="B24" s="747" t="s">
        <v>620</v>
      </c>
      <c r="C24" s="747"/>
      <c r="D24" s="747"/>
      <c r="E24" s="747"/>
      <c r="F24" s="747"/>
      <c r="G24" s="747"/>
      <c r="H24" s="747"/>
      <c r="I24" s="747"/>
      <c r="J24" s="747"/>
      <c r="K24" s="747"/>
      <c r="L24" s="747"/>
      <c r="M24" s="747"/>
      <c r="N24" s="747"/>
      <c r="O24" s="747"/>
      <c r="P24" s="747"/>
      <c r="Q24" s="747"/>
      <c r="R24" s="747"/>
      <c r="S24" s="747"/>
      <c r="T24" s="747"/>
      <c r="U24" s="747"/>
      <c r="V24" s="747"/>
      <c r="W24" s="747"/>
    </row>
    <row r="25" spans="1:23">
      <c r="B25" s="747"/>
      <c r="C25" s="747"/>
      <c r="D25" s="747"/>
      <c r="E25" s="747"/>
      <c r="F25" s="747"/>
      <c r="G25" s="747"/>
      <c r="H25" s="747"/>
      <c r="I25" s="747"/>
      <c r="J25" s="747"/>
      <c r="K25" s="747"/>
      <c r="L25" s="747"/>
      <c r="M25" s="747"/>
      <c r="N25" s="747"/>
      <c r="O25" s="747"/>
      <c r="P25" s="747"/>
      <c r="Q25" s="747"/>
      <c r="R25" s="747"/>
      <c r="S25" s="747"/>
      <c r="T25" s="747"/>
      <c r="U25" s="747"/>
      <c r="V25" s="747"/>
      <c r="W25" s="747"/>
    </row>
    <row r="27" spans="1:23">
      <c r="D27" s="263"/>
      <c r="E27" s="264"/>
      <c r="F27" s="264"/>
      <c r="G27" s="264"/>
      <c r="H27" s="264"/>
      <c r="I27" s="264"/>
      <c r="J27" s="264"/>
      <c r="K27" s="264"/>
      <c r="L27" s="264"/>
      <c r="M27" s="264"/>
      <c r="N27" s="264"/>
      <c r="O27" s="264"/>
      <c r="P27" s="264"/>
      <c r="Q27" s="264"/>
      <c r="R27" s="265"/>
    </row>
    <row r="28" spans="1:23">
      <c r="D28" s="266"/>
      <c r="E28" s="267" t="s">
        <v>628</v>
      </c>
      <c r="F28" s="267"/>
      <c r="G28" s="267"/>
      <c r="H28" s="267"/>
      <c r="I28" s="267"/>
      <c r="J28" s="267"/>
      <c r="K28" s="267"/>
      <c r="L28" s="267"/>
      <c r="M28" s="267"/>
      <c r="N28" s="267"/>
      <c r="O28" s="267"/>
      <c r="P28" s="267"/>
      <c r="Q28" s="267"/>
      <c r="R28" s="268"/>
    </row>
    <row r="29" spans="1:23">
      <c r="D29" s="266"/>
      <c r="E29" s="267"/>
      <c r="F29" s="267"/>
      <c r="G29" s="267" t="s">
        <v>632</v>
      </c>
      <c r="H29" s="267"/>
      <c r="I29" s="267"/>
      <c r="J29" s="267"/>
      <c r="K29" s="267"/>
      <c r="L29" s="267" t="s">
        <v>586</v>
      </c>
      <c r="M29" s="267" t="s">
        <v>630</v>
      </c>
      <c r="N29" s="267"/>
      <c r="O29" s="267"/>
      <c r="P29" s="267"/>
      <c r="Q29" s="267"/>
      <c r="R29" s="268"/>
    </row>
    <row r="30" spans="1:23">
      <c r="D30" s="266"/>
      <c r="E30" s="267"/>
      <c r="F30" s="267"/>
      <c r="G30" s="267"/>
      <c r="H30" s="267"/>
      <c r="I30" s="267"/>
      <c r="J30" s="267"/>
      <c r="K30" s="267"/>
      <c r="L30" s="267"/>
      <c r="M30" s="267"/>
      <c r="N30" s="267"/>
      <c r="O30" s="267"/>
      <c r="P30" s="267"/>
      <c r="Q30" s="267"/>
      <c r="R30" s="268"/>
    </row>
    <row r="31" spans="1:23">
      <c r="D31" s="266"/>
      <c r="E31" s="267"/>
      <c r="F31" s="267" t="s">
        <v>629</v>
      </c>
      <c r="G31" s="267"/>
      <c r="H31" s="267"/>
      <c r="I31" s="267"/>
      <c r="J31" s="267"/>
      <c r="K31" s="267"/>
      <c r="L31" s="267"/>
      <c r="M31" s="267"/>
      <c r="N31" s="267"/>
      <c r="O31" s="267"/>
      <c r="P31" s="267"/>
      <c r="Q31" s="267"/>
      <c r="R31" s="268"/>
    </row>
    <row r="32" spans="1:23">
      <c r="D32" s="266"/>
      <c r="E32" s="267"/>
      <c r="F32" s="267"/>
      <c r="G32" s="267" t="s">
        <v>631</v>
      </c>
      <c r="H32" s="267"/>
      <c r="I32" s="267"/>
      <c r="J32" s="267"/>
      <c r="K32" s="267"/>
      <c r="L32" s="267" t="s">
        <v>586</v>
      </c>
      <c r="M32" s="267" t="s">
        <v>630</v>
      </c>
      <c r="N32" s="267"/>
      <c r="O32" s="267"/>
      <c r="P32" s="267"/>
      <c r="Q32" s="267"/>
      <c r="R32" s="268"/>
    </row>
    <row r="33" spans="4:18">
      <c r="D33" s="266"/>
      <c r="E33" s="267"/>
      <c r="F33" s="267"/>
      <c r="G33" s="267"/>
      <c r="H33" s="267"/>
      <c r="I33" s="267"/>
      <c r="J33" s="267"/>
      <c r="K33" s="267"/>
      <c r="L33" s="267"/>
      <c r="M33" s="267"/>
      <c r="N33" s="267"/>
      <c r="O33" s="267"/>
      <c r="P33" s="267"/>
      <c r="Q33" s="267"/>
      <c r="R33" s="268"/>
    </row>
    <row r="34" spans="4:18">
      <c r="D34" s="266"/>
      <c r="E34" s="267"/>
      <c r="F34" s="267"/>
      <c r="G34" s="267"/>
      <c r="H34" s="267"/>
      <c r="I34" s="267"/>
      <c r="J34" s="267"/>
      <c r="K34" s="267"/>
      <c r="L34" s="267"/>
      <c r="M34" s="267"/>
      <c r="N34" s="267"/>
      <c r="O34" s="267"/>
      <c r="P34" s="267"/>
      <c r="Q34" s="267"/>
      <c r="R34" s="268"/>
    </row>
    <row r="35" spans="4:18">
      <c r="D35" s="266"/>
      <c r="E35" s="267" t="s">
        <v>633</v>
      </c>
      <c r="F35" s="267"/>
      <c r="G35" s="267"/>
      <c r="H35" s="267"/>
      <c r="I35" s="267"/>
      <c r="J35" s="267"/>
      <c r="K35" s="267"/>
      <c r="L35" s="267"/>
      <c r="M35" s="267"/>
      <c r="N35" s="267"/>
      <c r="O35" s="267"/>
      <c r="P35" s="267"/>
      <c r="Q35" s="267"/>
      <c r="R35" s="268"/>
    </row>
    <row r="36" spans="4:18">
      <c r="D36" s="266"/>
      <c r="E36" s="267"/>
      <c r="F36" s="267"/>
      <c r="G36" s="267"/>
      <c r="H36" s="267"/>
      <c r="I36" s="267"/>
      <c r="J36" s="267"/>
      <c r="K36" s="267"/>
      <c r="L36" s="267"/>
      <c r="M36" s="267"/>
      <c r="N36" s="267"/>
      <c r="O36" s="267"/>
      <c r="P36" s="267"/>
      <c r="Q36" s="267"/>
      <c r="R36" s="268"/>
    </row>
    <row r="37" spans="4:18">
      <c r="D37" s="266"/>
      <c r="E37" s="267"/>
      <c r="F37" s="267"/>
      <c r="G37" s="267" t="s">
        <v>634</v>
      </c>
      <c r="H37" s="267"/>
      <c r="I37" s="267"/>
      <c r="J37" s="267"/>
      <c r="K37" s="267"/>
      <c r="L37" s="267"/>
      <c r="M37" s="267"/>
      <c r="N37" s="267"/>
      <c r="O37" s="267" t="s">
        <v>586</v>
      </c>
      <c r="P37" s="267" t="s">
        <v>635</v>
      </c>
      <c r="Q37" s="267"/>
      <c r="R37" s="268"/>
    </row>
    <row r="38" spans="4:18">
      <c r="D38" s="269"/>
      <c r="E38" s="270"/>
      <c r="F38" s="270"/>
      <c r="G38" s="270"/>
      <c r="H38" s="270"/>
      <c r="I38" s="270"/>
      <c r="J38" s="270"/>
      <c r="K38" s="270"/>
      <c r="L38" s="270"/>
      <c r="M38" s="270"/>
      <c r="N38" s="270"/>
      <c r="O38" s="270"/>
      <c r="P38" s="270"/>
      <c r="Q38" s="270"/>
      <c r="R38" s="271"/>
    </row>
  </sheetData>
  <mergeCells count="3">
    <mergeCell ref="B18:W19"/>
    <mergeCell ref="B20:W21"/>
    <mergeCell ref="B24:W25"/>
  </mergeCells>
  <phoneticPr fontId="3"/>
  <pageMargins left="0.7" right="0.44"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rgb="FFFFFF00"/>
  </sheetPr>
  <dimension ref="A1:U46"/>
  <sheetViews>
    <sheetView showGridLines="0" workbookViewId="0">
      <selection activeCell="D9" sqref="D9"/>
    </sheetView>
  </sheetViews>
  <sheetFormatPr defaultRowHeight="12"/>
  <cols>
    <col min="1" max="1" width="1.7109375" customWidth="1"/>
    <col min="2" max="2" width="0.85546875" customWidth="1"/>
    <col min="3" max="3" width="20" customWidth="1"/>
    <col min="4" max="4" width="16.85546875" customWidth="1"/>
    <col min="5" max="16" width="12.85546875" customWidth="1"/>
  </cols>
  <sheetData>
    <row r="1" spans="1:16" ht="6.75" customHeight="1"/>
    <row r="2" spans="1:16" hidden="1"/>
    <row r="3" spans="1:16" hidden="1"/>
    <row r="4" spans="1:16" hidden="1"/>
    <row r="5" spans="1:16" ht="9" hidden="1" customHeight="1"/>
    <row r="6" spans="1:16" ht="7.5" customHeight="1">
      <c r="A6" s="4">
        <v>0</v>
      </c>
    </row>
    <row r="7" spans="1:16" hidden="1"/>
    <row r="8" spans="1:16" hidden="1">
      <c r="A8" s="3">
        <v>1</v>
      </c>
      <c r="B8" s="4"/>
      <c r="C8" s="4">
        <f>C21</f>
        <v>0</v>
      </c>
      <c r="D8" s="4">
        <v>13</v>
      </c>
      <c r="E8" s="4">
        <v>14</v>
      </c>
      <c r="F8" s="4">
        <v>15</v>
      </c>
      <c r="G8" s="4">
        <v>16</v>
      </c>
      <c r="H8" s="4">
        <v>17</v>
      </c>
      <c r="I8" s="4">
        <v>18</v>
      </c>
      <c r="J8" s="4">
        <v>19</v>
      </c>
      <c r="K8" s="4">
        <v>20</v>
      </c>
      <c r="L8" s="4">
        <v>21</v>
      </c>
      <c r="M8" s="4">
        <v>22</v>
      </c>
      <c r="N8" s="4">
        <v>23</v>
      </c>
      <c r="O8" s="4">
        <v>24</v>
      </c>
      <c r="P8" s="4">
        <v>25</v>
      </c>
    </row>
    <row r="9" spans="1:16" ht="17.25" customHeight="1">
      <c r="A9" s="3">
        <v>2</v>
      </c>
      <c r="C9" s="74" t="s">
        <v>57</v>
      </c>
      <c r="D9" s="70">
        <v>620815</v>
      </c>
    </row>
    <row r="10" spans="1:16" ht="21.75" customHeight="1">
      <c r="A10" s="3">
        <v>3</v>
      </c>
      <c r="C10" s="74" t="s">
        <v>642</v>
      </c>
      <c r="D10" s="71" t="s">
        <v>130</v>
      </c>
      <c r="E10" s="57" t="s">
        <v>59</v>
      </c>
    </row>
    <row r="11" spans="1:16" ht="17.25" customHeight="1">
      <c r="A11" s="3">
        <v>4</v>
      </c>
      <c r="C11" s="74" t="s">
        <v>22</v>
      </c>
      <c r="D11" s="71" t="s">
        <v>118</v>
      </c>
    </row>
    <row r="12" spans="1:16" ht="17.25" customHeight="1">
      <c r="A12" s="3">
        <v>5</v>
      </c>
      <c r="C12" s="86" t="s">
        <v>23</v>
      </c>
      <c r="D12" s="87" t="s">
        <v>120</v>
      </c>
      <c r="G12" s="77"/>
      <c r="H12" s="78"/>
      <c r="I12" s="78"/>
      <c r="J12" s="78"/>
      <c r="K12" s="79"/>
    </row>
    <row r="13" spans="1:16" ht="17.25" customHeight="1">
      <c r="A13" s="3">
        <v>6</v>
      </c>
      <c r="C13" s="90" t="s">
        <v>24</v>
      </c>
      <c r="D13" s="91">
        <v>41537</v>
      </c>
      <c r="E13" s="272" t="s">
        <v>644</v>
      </c>
      <c r="G13" s="80" t="s">
        <v>122</v>
      </c>
      <c r="H13" s="76"/>
      <c r="I13" s="76"/>
      <c r="J13" s="76"/>
      <c r="K13" s="81"/>
    </row>
    <row r="14" spans="1:16" ht="17.25" customHeight="1">
      <c r="A14" s="3">
        <v>7</v>
      </c>
      <c r="C14" s="88" t="s">
        <v>31</v>
      </c>
      <c r="D14" s="89" t="s">
        <v>30</v>
      </c>
      <c r="E14" s="37" t="s">
        <v>39</v>
      </c>
      <c r="G14" s="82"/>
      <c r="H14" s="76"/>
      <c r="I14" s="76"/>
      <c r="J14" s="76"/>
      <c r="K14" s="81"/>
    </row>
    <row r="15" spans="1:16" ht="17.25" customHeight="1">
      <c r="A15" s="3">
        <v>8</v>
      </c>
      <c r="C15" s="74" t="s">
        <v>32</v>
      </c>
      <c r="D15" s="72" t="s">
        <v>36</v>
      </c>
      <c r="E15" s="37" t="s">
        <v>39</v>
      </c>
      <c r="G15" s="82"/>
      <c r="H15" s="76"/>
      <c r="I15" s="75" t="s">
        <v>40</v>
      </c>
      <c r="J15" s="76"/>
      <c r="K15" s="81"/>
    </row>
    <row r="16" spans="1:16" ht="17.25" customHeight="1">
      <c r="A16" s="3">
        <v>9</v>
      </c>
      <c r="C16" s="74" t="s">
        <v>25</v>
      </c>
      <c r="D16" s="70">
        <v>1</v>
      </c>
      <c r="E16" s="39"/>
      <c r="G16" s="83"/>
      <c r="H16" s="84"/>
      <c r="I16" s="84"/>
      <c r="J16" s="84"/>
      <c r="K16" s="85"/>
    </row>
    <row r="17" spans="1:21" ht="17.25" customHeight="1">
      <c r="A17" s="3">
        <v>10</v>
      </c>
      <c r="C17" s="121" t="s">
        <v>26</v>
      </c>
      <c r="D17" s="73"/>
      <c r="E17" s="38" t="s">
        <v>42</v>
      </c>
    </row>
    <row r="18" spans="1:21" ht="41.25" customHeight="1">
      <c r="A18" s="3">
        <v>11</v>
      </c>
      <c r="C18" s="36" t="s">
        <v>637</v>
      </c>
      <c r="D18" s="70">
        <v>0</v>
      </c>
      <c r="E18" s="35"/>
    </row>
    <row r="19" spans="1:21" ht="17.25">
      <c r="A19" s="3">
        <v>12</v>
      </c>
      <c r="I19" s="5" t="s">
        <v>41</v>
      </c>
    </row>
    <row r="20" spans="1:21">
      <c r="A20" s="3">
        <v>13</v>
      </c>
      <c r="D20" s="7" t="s">
        <v>28</v>
      </c>
      <c r="E20" s="8" t="s">
        <v>28</v>
      </c>
      <c r="F20" s="8" t="s">
        <v>28</v>
      </c>
      <c r="G20" s="8" t="s">
        <v>28</v>
      </c>
      <c r="H20" s="8" t="s">
        <v>28</v>
      </c>
      <c r="I20" s="8" t="s">
        <v>28</v>
      </c>
      <c r="J20" s="8" t="s">
        <v>28</v>
      </c>
      <c r="K20" s="8" t="s">
        <v>28</v>
      </c>
      <c r="L20" s="8" t="s">
        <v>28</v>
      </c>
      <c r="M20" s="8" t="s">
        <v>28</v>
      </c>
      <c r="N20" s="8" t="s">
        <v>28</v>
      </c>
      <c r="O20" s="8" t="s">
        <v>28</v>
      </c>
      <c r="P20" s="8" t="s">
        <v>28</v>
      </c>
    </row>
    <row r="21" spans="1:21">
      <c r="A21" s="3">
        <v>14</v>
      </c>
      <c r="D21" s="6">
        <v>13</v>
      </c>
      <c r="E21" s="6">
        <v>14</v>
      </c>
      <c r="F21" s="6">
        <v>15</v>
      </c>
      <c r="G21" s="6">
        <v>16</v>
      </c>
      <c r="H21" s="6">
        <v>17</v>
      </c>
      <c r="I21" s="6">
        <v>18</v>
      </c>
      <c r="J21" s="6">
        <v>19</v>
      </c>
      <c r="K21" s="6">
        <v>20</v>
      </c>
      <c r="L21" s="6">
        <v>21</v>
      </c>
      <c r="M21" s="6">
        <v>22</v>
      </c>
      <c r="N21" s="6">
        <v>23</v>
      </c>
      <c r="O21" s="6">
        <v>24</v>
      </c>
      <c r="P21" s="6">
        <v>25</v>
      </c>
    </row>
    <row r="22" spans="1:21" ht="40.5" customHeight="1">
      <c r="A22" s="3">
        <v>15</v>
      </c>
      <c r="C22" s="36" t="s">
        <v>636</v>
      </c>
      <c r="D22" s="52"/>
      <c r="E22" s="52"/>
      <c r="F22" s="52">
        <v>2</v>
      </c>
      <c r="G22" s="52"/>
      <c r="H22" s="52"/>
      <c r="I22" s="52"/>
      <c r="J22" s="52"/>
      <c r="K22" s="52"/>
      <c r="L22" s="52"/>
      <c r="M22" s="52"/>
      <c r="N22" s="52"/>
      <c r="O22" s="52"/>
      <c r="P22" s="52"/>
    </row>
    <row r="23" spans="1:21" ht="22.5" customHeight="1">
      <c r="A23" s="3">
        <v>16</v>
      </c>
      <c r="C23" s="2" t="s">
        <v>638</v>
      </c>
      <c r="D23" s="31"/>
      <c r="E23" s="31"/>
      <c r="F23" s="31" t="s">
        <v>129</v>
      </c>
      <c r="G23" s="31"/>
      <c r="H23" s="31"/>
      <c r="I23" s="31"/>
      <c r="J23" s="31"/>
      <c r="K23" s="31"/>
      <c r="L23" s="31"/>
      <c r="M23" s="31"/>
      <c r="N23" s="31"/>
      <c r="O23" s="31"/>
      <c r="P23" s="31"/>
      <c r="Q23" t="s">
        <v>189</v>
      </c>
    </row>
    <row r="24" spans="1:21" ht="22.5" customHeight="1">
      <c r="A24" s="3">
        <v>17</v>
      </c>
      <c r="C24" s="2" t="s">
        <v>639</v>
      </c>
      <c r="D24" s="31"/>
      <c r="E24" s="31"/>
      <c r="F24" s="31" t="s">
        <v>117</v>
      </c>
      <c r="G24" s="31"/>
      <c r="H24" s="31"/>
      <c r="I24" s="31"/>
      <c r="J24" s="31"/>
      <c r="K24" s="31"/>
      <c r="L24" s="31"/>
      <c r="M24" s="31"/>
      <c r="N24" s="31"/>
      <c r="O24" s="31"/>
      <c r="P24" s="31"/>
      <c r="Q24" t="s">
        <v>188</v>
      </c>
    </row>
    <row r="25" spans="1:21" ht="22.5" customHeight="1">
      <c r="A25" s="3">
        <v>18</v>
      </c>
      <c r="C25" s="2" t="s">
        <v>640</v>
      </c>
      <c r="D25" s="31"/>
      <c r="E25" s="31"/>
      <c r="F25" s="31" t="s">
        <v>45</v>
      </c>
      <c r="G25" s="31"/>
      <c r="H25" s="31"/>
      <c r="I25" s="31"/>
      <c r="J25" s="31"/>
      <c r="K25" s="31"/>
      <c r="L25" s="31"/>
      <c r="M25" s="31"/>
      <c r="N25" s="31"/>
      <c r="O25" s="31"/>
      <c r="P25" s="31"/>
      <c r="Q25" t="s">
        <v>187</v>
      </c>
    </row>
    <row r="26" spans="1:21" ht="27.75" customHeight="1">
      <c r="A26" s="3">
        <v>19</v>
      </c>
      <c r="C26" s="36" t="s">
        <v>641</v>
      </c>
      <c r="D26" s="32"/>
      <c r="E26" s="32"/>
      <c r="F26" s="32">
        <v>1</v>
      </c>
      <c r="G26" s="32"/>
      <c r="H26" s="32"/>
      <c r="I26" s="32"/>
      <c r="J26" s="32"/>
      <c r="K26" s="32"/>
      <c r="L26" s="32"/>
      <c r="M26" s="32"/>
      <c r="N26" s="32"/>
      <c r="O26" s="32"/>
      <c r="P26" s="32"/>
    </row>
    <row r="27" spans="1:21" ht="22.5" customHeight="1">
      <c r="A27" s="3">
        <v>20</v>
      </c>
      <c r="C27" s="2" t="s">
        <v>643</v>
      </c>
      <c r="D27" s="31"/>
      <c r="E27" s="31"/>
      <c r="F27" s="31" t="s">
        <v>46</v>
      </c>
      <c r="G27" s="31"/>
      <c r="H27" s="31"/>
      <c r="I27" s="31"/>
      <c r="J27" s="31"/>
      <c r="K27" s="31"/>
      <c r="L27" s="31"/>
      <c r="M27" s="31"/>
      <c r="N27" s="31"/>
      <c r="O27" s="31"/>
      <c r="P27" s="31"/>
      <c r="Q27" t="s">
        <v>119</v>
      </c>
    </row>
    <row r="28" spans="1:21" ht="49.5" customHeight="1">
      <c r="A28" s="3">
        <v>21</v>
      </c>
      <c r="C28" s="36" t="s">
        <v>216</v>
      </c>
      <c r="D28" s="33"/>
      <c r="E28" s="33"/>
      <c r="F28" s="33" t="s">
        <v>44</v>
      </c>
      <c r="G28" s="33"/>
      <c r="H28" s="33"/>
      <c r="I28" s="33"/>
      <c r="J28" s="33"/>
      <c r="K28" s="33"/>
      <c r="L28" s="33"/>
      <c r="M28" s="33"/>
      <c r="N28" s="33"/>
      <c r="O28" s="33"/>
      <c r="P28" s="33"/>
      <c r="Q28" s="61"/>
      <c r="R28" s="62"/>
      <c r="S28" s="62"/>
      <c r="T28" s="62"/>
      <c r="U28" s="62"/>
    </row>
    <row r="29" spans="1:21" ht="31.5" customHeight="1">
      <c r="A29" s="3">
        <v>22</v>
      </c>
      <c r="C29" s="2" t="s">
        <v>37</v>
      </c>
      <c r="D29" s="34"/>
      <c r="E29" s="34"/>
      <c r="F29" s="34" t="s">
        <v>47</v>
      </c>
      <c r="G29" s="34"/>
      <c r="H29" s="34"/>
      <c r="I29" s="34"/>
      <c r="J29" s="34"/>
      <c r="K29" s="34"/>
      <c r="L29" s="34"/>
      <c r="M29" s="34"/>
      <c r="N29" s="34"/>
      <c r="O29" s="34"/>
      <c r="P29" s="34"/>
    </row>
    <row r="30" spans="1:21" ht="22.5" customHeight="1">
      <c r="A30" s="3">
        <v>23</v>
      </c>
      <c r="C30" s="2" t="s">
        <v>38</v>
      </c>
      <c r="D30" s="53"/>
      <c r="E30" s="53"/>
      <c r="F30" s="53" t="s">
        <v>48</v>
      </c>
      <c r="G30" s="53"/>
      <c r="H30" s="53"/>
      <c r="I30" s="53"/>
      <c r="J30" s="53"/>
      <c r="K30" s="53"/>
      <c r="L30" s="53"/>
      <c r="M30" s="53"/>
      <c r="N30" s="53"/>
      <c r="O30" s="53"/>
      <c r="P30" s="53"/>
    </row>
    <row r="31" spans="1:21">
      <c r="A31" s="3"/>
      <c r="D31" s="1"/>
      <c r="E31" s="1"/>
      <c r="F31" s="1"/>
      <c r="G31" s="1"/>
      <c r="H31" s="1"/>
      <c r="I31" s="1"/>
      <c r="J31" s="1"/>
      <c r="K31" s="1"/>
      <c r="L31" s="1"/>
      <c r="M31" s="1"/>
      <c r="N31" s="1"/>
      <c r="O31" s="1"/>
      <c r="P31" s="1"/>
    </row>
    <row r="32" spans="1:21" ht="12" customHeight="1">
      <c r="A32" s="3"/>
    </row>
    <row r="33" spans="3:14" ht="12" customHeight="1"/>
    <row r="34" spans="3:14" ht="15" customHeight="1">
      <c r="C34" s="54"/>
      <c r="D34" s="55"/>
      <c r="E34" s="55" t="s">
        <v>111</v>
      </c>
      <c r="F34" s="55" t="s">
        <v>112</v>
      </c>
      <c r="G34" s="55" t="s">
        <v>113</v>
      </c>
      <c r="H34" s="55" t="s">
        <v>114</v>
      </c>
      <c r="I34" s="55" t="s">
        <v>115</v>
      </c>
      <c r="J34" s="55" t="s">
        <v>116</v>
      </c>
      <c r="K34" s="55"/>
      <c r="L34" s="55"/>
      <c r="M34" s="55"/>
      <c r="N34" s="56"/>
    </row>
    <row r="35" spans="3:14">
      <c r="C35" s="41">
        <v>1</v>
      </c>
      <c r="D35" s="42" t="s">
        <v>61</v>
      </c>
      <c r="E35" s="49">
        <v>10</v>
      </c>
      <c r="F35" s="42" t="s">
        <v>70</v>
      </c>
      <c r="G35" s="58">
        <v>19</v>
      </c>
      <c r="H35" s="42" t="s">
        <v>79</v>
      </c>
      <c r="I35" s="49">
        <v>27</v>
      </c>
      <c r="J35" s="42" t="s">
        <v>87</v>
      </c>
      <c r="K35" s="49">
        <v>35</v>
      </c>
      <c r="L35" s="42" t="s">
        <v>95</v>
      </c>
      <c r="M35" s="49">
        <v>43</v>
      </c>
      <c r="N35" s="42" t="s">
        <v>103</v>
      </c>
    </row>
    <row r="36" spans="3:14">
      <c r="C36" s="43">
        <v>2</v>
      </c>
      <c r="D36" s="44" t="s">
        <v>62</v>
      </c>
      <c r="E36" s="50">
        <v>11</v>
      </c>
      <c r="F36" s="44" t="s">
        <v>71</v>
      </c>
      <c r="G36" s="59">
        <v>20</v>
      </c>
      <c r="H36" s="44" t="s">
        <v>80</v>
      </c>
      <c r="I36" s="50">
        <v>28</v>
      </c>
      <c r="J36" s="44" t="s">
        <v>88</v>
      </c>
      <c r="K36" s="50">
        <v>36</v>
      </c>
      <c r="L36" s="44" t="s">
        <v>96</v>
      </c>
      <c r="M36" s="50">
        <v>44</v>
      </c>
      <c r="N36" s="44" t="s">
        <v>104</v>
      </c>
    </row>
    <row r="37" spans="3:14">
      <c r="C37" s="43">
        <v>3</v>
      </c>
      <c r="D37" s="44" t="s">
        <v>63</v>
      </c>
      <c r="E37" s="50">
        <v>12</v>
      </c>
      <c r="F37" s="44" t="s">
        <v>72</v>
      </c>
      <c r="G37" s="59">
        <v>21</v>
      </c>
      <c r="H37" s="44" t="s">
        <v>81</v>
      </c>
      <c r="I37" s="50">
        <v>29</v>
      </c>
      <c r="J37" s="44" t="s">
        <v>89</v>
      </c>
      <c r="K37" s="50">
        <v>37</v>
      </c>
      <c r="L37" s="44" t="s">
        <v>97</v>
      </c>
      <c r="M37" s="50">
        <v>45</v>
      </c>
      <c r="N37" s="44" t="s">
        <v>105</v>
      </c>
    </row>
    <row r="38" spans="3:14">
      <c r="C38" s="43">
        <v>4</v>
      </c>
      <c r="D38" s="45" t="s">
        <v>64</v>
      </c>
      <c r="E38" s="50">
        <v>13</v>
      </c>
      <c r="F38" s="45" t="s">
        <v>73</v>
      </c>
      <c r="G38" s="59">
        <v>22</v>
      </c>
      <c r="H38" s="45" t="s">
        <v>82</v>
      </c>
      <c r="I38" s="50">
        <v>30</v>
      </c>
      <c r="J38" s="45" t="s">
        <v>90</v>
      </c>
      <c r="K38" s="50">
        <v>38</v>
      </c>
      <c r="L38" s="45" t="s">
        <v>98</v>
      </c>
      <c r="M38" s="50">
        <v>46</v>
      </c>
      <c r="N38" s="44" t="s">
        <v>106</v>
      </c>
    </row>
    <row r="39" spans="3:14">
      <c r="C39" s="43">
        <v>5</v>
      </c>
      <c r="D39" s="46" t="s">
        <v>65</v>
      </c>
      <c r="E39" s="50">
        <v>14</v>
      </c>
      <c r="F39" s="46" t="s">
        <v>74</v>
      </c>
      <c r="G39" s="59">
        <v>23</v>
      </c>
      <c r="H39" s="46" t="s">
        <v>83</v>
      </c>
      <c r="I39" s="50">
        <v>31</v>
      </c>
      <c r="J39" s="46" t="s">
        <v>91</v>
      </c>
      <c r="K39" s="50">
        <v>39</v>
      </c>
      <c r="L39" s="46" t="s">
        <v>99</v>
      </c>
      <c r="M39" s="50">
        <v>47</v>
      </c>
      <c r="N39" s="44" t="s">
        <v>107</v>
      </c>
    </row>
    <row r="40" spans="3:14">
      <c r="C40" s="43">
        <v>6</v>
      </c>
      <c r="D40" s="46" t="s">
        <v>66</v>
      </c>
      <c r="E40" s="50">
        <v>15</v>
      </c>
      <c r="F40" s="46" t="s">
        <v>75</v>
      </c>
      <c r="G40" s="59">
        <v>24</v>
      </c>
      <c r="H40" s="46" t="s">
        <v>84</v>
      </c>
      <c r="I40" s="50">
        <v>32</v>
      </c>
      <c r="J40" s="46" t="s">
        <v>92</v>
      </c>
      <c r="K40" s="50">
        <v>40</v>
      </c>
      <c r="L40" s="46" t="s">
        <v>100</v>
      </c>
      <c r="M40" s="50">
        <v>48</v>
      </c>
      <c r="N40" s="44" t="s">
        <v>108</v>
      </c>
    </row>
    <row r="41" spans="3:14">
      <c r="C41" s="43">
        <v>7</v>
      </c>
      <c r="D41" s="44" t="s">
        <v>67</v>
      </c>
      <c r="E41" s="50">
        <v>16</v>
      </c>
      <c r="F41" s="44" t="s">
        <v>76</v>
      </c>
      <c r="G41" s="59">
        <v>25</v>
      </c>
      <c r="H41" s="44" t="s">
        <v>85</v>
      </c>
      <c r="I41" s="50">
        <v>33</v>
      </c>
      <c r="J41" s="44" t="s">
        <v>93</v>
      </c>
      <c r="K41" s="50">
        <v>41</v>
      </c>
      <c r="L41" s="44" t="s">
        <v>101</v>
      </c>
      <c r="M41" s="50">
        <v>49</v>
      </c>
      <c r="N41" s="44" t="s">
        <v>109</v>
      </c>
    </row>
    <row r="42" spans="3:14">
      <c r="C42" s="43">
        <v>8</v>
      </c>
      <c r="D42" s="44" t="s">
        <v>68</v>
      </c>
      <c r="E42" s="50">
        <v>17</v>
      </c>
      <c r="F42" s="44" t="s">
        <v>77</v>
      </c>
      <c r="G42" s="60">
        <v>26</v>
      </c>
      <c r="H42" s="48" t="s">
        <v>86</v>
      </c>
      <c r="I42" s="51">
        <v>34</v>
      </c>
      <c r="J42" s="48" t="s">
        <v>94</v>
      </c>
      <c r="K42" s="51">
        <v>42</v>
      </c>
      <c r="L42" s="48" t="s">
        <v>102</v>
      </c>
      <c r="M42" s="51">
        <v>50</v>
      </c>
      <c r="N42" s="48" t="s">
        <v>110</v>
      </c>
    </row>
    <row r="43" spans="3:14">
      <c r="C43" s="47">
        <v>9</v>
      </c>
      <c r="D43" s="48" t="s">
        <v>69</v>
      </c>
      <c r="E43" s="51">
        <v>18</v>
      </c>
      <c r="F43" s="48" t="s">
        <v>78</v>
      </c>
    </row>
    <row r="46" spans="3:14">
      <c r="C46" t="s">
        <v>121</v>
      </c>
    </row>
  </sheetData>
  <sheetProtection sheet="1" objects="1" scenarios="1"/>
  <phoneticPr fontId="3"/>
  <dataValidations count="6">
    <dataValidation type="list" allowBlank="1" showInputMessage="1" showErrorMessage="1" sqref="D22:P22">
      <formula1>$A$7:$A$10</formula1>
    </dataValidation>
    <dataValidation type="textLength" operator="equal" allowBlank="1" showInputMessage="1" showErrorMessage="1" sqref="D27:P27">
      <formula1>7</formula1>
    </dataValidation>
    <dataValidation type="textLength" operator="equal" allowBlank="1" showInputMessage="1" showErrorMessage="1" sqref="D24:P24">
      <formula1>4</formula1>
    </dataValidation>
    <dataValidation type="textLength" operator="equal" allowBlank="1" showInputMessage="1" showErrorMessage="1" sqref="D25:P25">
      <formula1>3</formula1>
    </dataValidation>
    <dataValidation type="list" allowBlank="1" showInputMessage="1" showErrorMessage="1" sqref="D26:P26">
      <formula1>$A$7:$A$9</formula1>
    </dataValidation>
    <dataValidation type="list" allowBlank="1" showInputMessage="1" showErrorMessage="1" sqref="D18">
      <formula1>$A$6:$A$8</formula1>
    </dataValidation>
  </dataValidation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sheetPr>
    <tabColor theme="6" tint="0.39997558519241921"/>
  </sheetPr>
  <dimension ref="A1:BH36"/>
  <sheetViews>
    <sheetView showGridLines="0" workbookViewId="0"/>
  </sheetViews>
  <sheetFormatPr defaultRowHeight="12"/>
  <cols>
    <col min="1" max="1" width="3.7109375" style="10" customWidth="1"/>
    <col min="2" max="2" width="5.7109375" style="10" customWidth="1"/>
    <col min="3" max="58" width="2.5703125" style="10" customWidth="1"/>
    <col min="59" max="16384" width="9.140625" style="10"/>
  </cols>
  <sheetData>
    <row r="1" spans="1:60">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row>
    <row r="2" spans="1:60">
      <c r="A2" s="9"/>
      <c r="B2" s="11" t="s">
        <v>0</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row>
    <row r="3" spans="1:60" ht="14.25">
      <c r="A3" s="9"/>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U3" s="388">
        <v>40784</v>
      </c>
      <c r="AV3" s="388"/>
      <c r="AW3" s="388"/>
      <c r="AX3" s="388"/>
      <c r="AY3" s="388"/>
      <c r="AZ3" s="388"/>
      <c r="BA3" s="388"/>
      <c r="BB3" s="388"/>
      <c r="BC3" s="388"/>
      <c r="BD3" s="388"/>
      <c r="BE3" s="388"/>
      <c r="BF3" s="388"/>
      <c r="BG3" s="22" t="s">
        <v>43</v>
      </c>
    </row>
    <row r="4" spans="1:60">
      <c r="A4" s="9"/>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row>
    <row r="5" spans="1:60" ht="24">
      <c r="A5" s="9"/>
      <c r="B5" s="14"/>
      <c r="C5" s="14"/>
      <c r="D5" s="14"/>
      <c r="E5" s="14"/>
      <c r="F5" s="14"/>
      <c r="G5" s="14"/>
      <c r="H5" s="14"/>
      <c r="I5" s="14"/>
      <c r="J5" s="14"/>
      <c r="K5" s="14"/>
      <c r="L5" s="14"/>
      <c r="M5" s="14"/>
      <c r="N5" s="14"/>
      <c r="O5" s="14"/>
      <c r="P5" s="445" t="s">
        <v>122</v>
      </c>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6"/>
      <c r="AR5" s="446"/>
      <c r="AS5" s="446"/>
      <c r="AT5" s="14"/>
      <c r="AU5" s="14"/>
      <c r="AV5" s="14"/>
      <c r="AW5" s="14"/>
      <c r="AX5" s="14"/>
      <c r="AY5" s="14"/>
      <c r="AZ5" s="14"/>
      <c r="BA5" s="14"/>
      <c r="BB5" s="14"/>
      <c r="BC5" s="14"/>
      <c r="BD5" s="14"/>
      <c r="BE5" s="14"/>
      <c r="BF5" s="14"/>
      <c r="BH5" s="10" t="s">
        <v>60</v>
      </c>
    </row>
    <row r="6" spans="1:60">
      <c r="A6" s="9"/>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row>
    <row r="7" spans="1:60">
      <c r="A7" s="9"/>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5"/>
      <c r="AT7" s="15"/>
      <c r="AU7" s="15"/>
      <c r="AV7" s="13"/>
      <c r="AW7" s="13"/>
      <c r="AX7" s="13"/>
      <c r="AY7" s="13"/>
      <c r="AZ7" s="13"/>
      <c r="BA7" s="13"/>
      <c r="BB7" s="13"/>
      <c r="BC7" s="13"/>
      <c r="BD7" s="13"/>
      <c r="BE7" s="13"/>
      <c r="BF7" s="13"/>
    </row>
    <row r="8" spans="1:60" ht="12" customHeight="1">
      <c r="A8" s="9"/>
      <c r="B8" s="63" t="s">
        <v>1</v>
      </c>
      <c r="C8" s="414" t="str">
        <f>MID(債権者情報登録依頼書入力ｼｰﾄ!$D$9,1,1)</f>
        <v>6</v>
      </c>
      <c r="D8" s="414" t="str">
        <f>MID(債権者情報登録依頼書入力ｼｰﾄ!$D$9,2,1)</f>
        <v>2</v>
      </c>
      <c r="E8" s="414" t="str">
        <f>MID(債権者情報登録依頼書入力ｼｰﾄ!$D$9,3,1)</f>
        <v>0</v>
      </c>
      <c r="F8" s="414" t="str">
        <f>MID(債権者情報登録依頼書入力ｼｰﾄ!$D$9,4,1)</f>
        <v>8</v>
      </c>
      <c r="G8" s="414" t="str">
        <f>MID(債権者情報登録依頼書入力ｼｰﾄ!$D$9,5,1)</f>
        <v>1</v>
      </c>
      <c r="H8" s="449" t="str">
        <f>MID(債権者情報登録依頼書入力ｼｰﾄ!$D$9,6,1)</f>
        <v>5</v>
      </c>
      <c r="I8" s="397" t="s">
        <v>2</v>
      </c>
      <c r="J8" s="398"/>
      <c r="K8" s="416" t="str">
        <f>MID(債権者情報登録依頼書入力ｼｰﾄ!$D$10,1,1)</f>
        <v>ｵ</v>
      </c>
      <c r="L8" s="414" t="str">
        <f>MID(債権者情報登録依頼書入力ｼｰﾄ!$D$10,2,1)</f>
        <v>ﾋ</v>
      </c>
      <c r="M8" s="414" t="str">
        <f>MID(債権者情報登録依頼書入力ｼｰﾄ!$D$10,3,1)</f>
        <v>ｻ</v>
      </c>
      <c r="N8" s="414" t="str">
        <f>MID(債権者情報登録依頼書入力ｼｰﾄ!$D$10,4,1)</f>
        <v>ﾏ</v>
      </c>
      <c r="O8" s="414" t="str">
        <f>MID(債権者情報登録依頼書入力ｼｰﾄ!$D$10,5,1)</f>
        <v>ｼ</v>
      </c>
      <c r="P8" s="414" t="str">
        <f>MID(債権者情報登録依頼書入力ｼｰﾄ!$D$10,6,1)</f>
        <v>ｮ</v>
      </c>
      <c r="Q8" s="414" t="str">
        <f>MID(債権者情報登録依頼書入力ｼｰﾄ!$D$10,7,1)</f>
        <v>ｳ</v>
      </c>
      <c r="R8" s="414" t="str">
        <f>MID(債権者情報登録依頼書入力ｼｰﾄ!$D$10,8,1)</f>
        <v/>
      </c>
      <c r="S8" s="414" t="str">
        <f>MID(債権者情報登録依頼書入力ｼｰﾄ!$D$10,9,1)</f>
        <v/>
      </c>
      <c r="T8" s="414" t="str">
        <f>MID(債権者情報登録依頼書入力ｼｰﾄ!$D$10,10,1)</f>
        <v/>
      </c>
      <c r="U8" s="415" t="str">
        <f>MID(債権者情報登録依頼書入力ｼｰﾄ!$D$10,11,1)</f>
        <v/>
      </c>
      <c r="V8" s="397" t="s">
        <v>2</v>
      </c>
      <c r="W8" s="398"/>
      <c r="X8" s="427" t="str">
        <f>債権者情報登録依頼書入力ｼｰﾄ!D11</f>
        <v>お日様小学校</v>
      </c>
      <c r="Y8" s="428"/>
      <c r="Z8" s="428"/>
      <c r="AA8" s="428"/>
      <c r="AB8" s="428"/>
      <c r="AC8" s="428"/>
      <c r="AD8" s="428"/>
      <c r="AE8" s="428"/>
      <c r="AF8" s="429"/>
      <c r="AG8" s="397" t="s">
        <v>1</v>
      </c>
      <c r="AH8" s="398"/>
      <c r="AI8" s="433" t="str">
        <f>債権者情報登録依頼書入力ｼｰﾄ!D12</f>
        <v>三浦涼介</v>
      </c>
      <c r="AJ8" s="434"/>
      <c r="AK8" s="434"/>
      <c r="AL8" s="434"/>
      <c r="AM8" s="434"/>
      <c r="AN8" s="434"/>
      <c r="AO8" s="434"/>
      <c r="AP8" s="434"/>
      <c r="AQ8" s="434"/>
      <c r="AR8" s="434"/>
      <c r="AS8" s="447" t="s">
        <v>29</v>
      </c>
      <c r="AT8" s="447"/>
      <c r="AU8" s="448"/>
      <c r="AV8" s="397" t="s">
        <v>3</v>
      </c>
      <c r="AW8" s="398"/>
      <c r="AX8" s="441">
        <f>債権者情報登録依頼書入力ｼｰﾄ!D13</f>
        <v>41537</v>
      </c>
      <c r="AY8" s="442"/>
      <c r="AZ8" s="442"/>
      <c r="BA8" s="442"/>
      <c r="BB8" s="442"/>
      <c r="BC8" s="442"/>
      <c r="BD8" s="437" t="s">
        <v>4</v>
      </c>
      <c r="BE8" s="437"/>
      <c r="BF8" s="438"/>
    </row>
    <row r="9" spans="1:60" ht="12" customHeight="1">
      <c r="A9" s="9"/>
      <c r="B9" s="67" t="s">
        <v>124</v>
      </c>
      <c r="C9" s="414"/>
      <c r="D9" s="414"/>
      <c r="E9" s="414"/>
      <c r="F9" s="414"/>
      <c r="G9" s="414"/>
      <c r="H9" s="449"/>
      <c r="I9" s="391" t="s">
        <v>125</v>
      </c>
      <c r="J9" s="392"/>
      <c r="K9" s="416"/>
      <c r="L9" s="414"/>
      <c r="M9" s="414"/>
      <c r="N9" s="414"/>
      <c r="O9" s="414"/>
      <c r="P9" s="414"/>
      <c r="Q9" s="414"/>
      <c r="R9" s="414"/>
      <c r="S9" s="414"/>
      <c r="T9" s="414"/>
      <c r="U9" s="415"/>
      <c r="V9" s="391" t="s">
        <v>5</v>
      </c>
      <c r="W9" s="392"/>
      <c r="X9" s="430"/>
      <c r="Y9" s="431"/>
      <c r="Z9" s="431"/>
      <c r="AA9" s="431"/>
      <c r="AB9" s="431"/>
      <c r="AC9" s="431"/>
      <c r="AD9" s="431"/>
      <c r="AE9" s="431"/>
      <c r="AF9" s="432"/>
      <c r="AG9" s="391" t="s">
        <v>6</v>
      </c>
      <c r="AH9" s="392"/>
      <c r="AI9" s="435"/>
      <c r="AJ9" s="436"/>
      <c r="AK9" s="436"/>
      <c r="AL9" s="436"/>
      <c r="AM9" s="436"/>
      <c r="AN9" s="436"/>
      <c r="AO9" s="436"/>
      <c r="AP9" s="436"/>
      <c r="AQ9" s="436"/>
      <c r="AR9" s="436"/>
      <c r="AS9" s="425"/>
      <c r="AT9" s="425"/>
      <c r="AU9" s="426"/>
      <c r="AV9" s="391" t="s">
        <v>7</v>
      </c>
      <c r="AW9" s="392"/>
      <c r="AX9" s="443"/>
      <c r="AY9" s="444"/>
      <c r="AZ9" s="444"/>
      <c r="BA9" s="444"/>
      <c r="BB9" s="444"/>
      <c r="BC9" s="444"/>
      <c r="BD9" s="439"/>
      <c r="BE9" s="439"/>
      <c r="BF9" s="440"/>
    </row>
    <row r="10" spans="1:60" ht="12" customHeight="1">
      <c r="A10" s="9"/>
      <c r="B10" s="64" t="s">
        <v>8</v>
      </c>
      <c r="C10" s="416" t="str">
        <f>MID(債権者情報登録依頼書入力ｼｰﾄ!$D$14,1,1)</f>
        <v>0</v>
      </c>
      <c r="D10" s="414" t="str">
        <f>MID(債権者情報登録依頼書入力ｼｰﾄ!$D$14,2,1)</f>
        <v>9</v>
      </c>
      <c r="E10" s="414" t="str">
        <f>MID(債権者情報登録依頼書入力ｼｰﾄ!$D$14,3,1)</f>
        <v>9</v>
      </c>
      <c r="F10" s="414" t="str">
        <f>MID(債権者情報登録依頼書入力ｼｰﾄ!$D$14,4,1)</f>
        <v>3</v>
      </c>
      <c r="G10" s="414" t="str">
        <f>MID(債権者情報登録依頼書入力ｼｰﾄ!$D$14,5,1)</f>
        <v>3</v>
      </c>
      <c r="H10" s="414" t="str">
        <f>MID(債権者情報登録依頼書入力ｼｰﾄ!$D$14,6,1)</f>
        <v>8</v>
      </c>
      <c r="I10" s="414" t="str">
        <f>MID(債権者情報登録依頼書入力ｼｰﾄ!$D$14,7,1)</f>
        <v>1</v>
      </c>
      <c r="J10" s="414" t="str">
        <f>MID(債権者情報登録依頼書入力ｼｰﾄ!$D$14,8,1)</f>
        <v>2</v>
      </c>
      <c r="K10" s="414" t="str">
        <f>MID(債権者情報登録依頼書入力ｼｰﾄ!$D$14,9,1)</f>
        <v>3</v>
      </c>
      <c r="L10" s="415" t="str">
        <f>MID(債権者情報登録依頼書入力ｼｰﾄ!$D$14,10,1)</f>
        <v>4</v>
      </c>
      <c r="M10" s="397" t="s">
        <v>127</v>
      </c>
      <c r="N10" s="398"/>
      <c r="O10" s="416" t="str">
        <f>MID(債権者情報登録依頼書入力ｼｰﾄ!$D$15,1,1)</f>
        <v>0</v>
      </c>
      <c r="P10" s="414" t="str">
        <f>MID(債権者情報登録依頼書入力ｼｰﾄ!$D$15,2,1)</f>
        <v>9</v>
      </c>
      <c r="Q10" s="414" t="str">
        <f>MID(債権者情報登録依頼書入力ｼｰﾄ!$D$15,3,1)</f>
        <v>9</v>
      </c>
      <c r="R10" s="414" t="str">
        <f>MID(債権者情報登録依頼書入力ｼｰﾄ!$D$15,4,1)</f>
        <v>2</v>
      </c>
      <c r="S10" s="414" t="str">
        <f>MID(債権者情報登録依頼書入力ｼｰﾄ!$D$15,5,1)</f>
        <v>9</v>
      </c>
      <c r="T10" s="414" t="str">
        <f>MID(債権者情報登録依頼書入力ｼｰﾄ!$D$15,6,1)</f>
        <v>6</v>
      </c>
      <c r="U10" s="414" t="str">
        <f>MID(債権者情報登録依頼書入力ｼｰﾄ!$D$15,7,1)</f>
        <v>5</v>
      </c>
      <c r="V10" s="414" t="str">
        <f>MID(債権者情報登録依頼書入力ｼｰﾄ!$D$15,8,1)</f>
        <v>6</v>
      </c>
      <c r="W10" s="414" t="str">
        <f>MID(債権者情報登録依頼書入力ｼｰﾄ!$D$15,9,1)</f>
        <v>7</v>
      </c>
      <c r="X10" s="415" t="str">
        <f>MID(債権者情報登録依頼書入力ｼｰﾄ!$D$15,10,1)</f>
        <v>8</v>
      </c>
      <c r="Y10" s="397" t="s">
        <v>126</v>
      </c>
      <c r="Z10" s="398"/>
      <c r="AA10" s="417">
        <f>債権者情報登録依頼書入力ｼｰﾄ!D16</f>
        <v>1</v>
      </c>
      <c r="AB10" s="397" t="s">
        <v>9</v>
      </c>
      <c r="AC10" s="398"/>
      <c r="AD10" s="417"/>
      <c r="AE10" s="397" t="s">
        <v>10</v>
      </c>
      <c r="AF10" s="399"/>
      <c r="AG10" s="394"/>
      <c r="AH10" s="419">
        <f>債権者情報登録依頼書入力ｼｰﾄ!D18</f>
        <v>0</v>
      </c>
      <c r="AI10" s="421"/>
      <c r="AJ10" s="422"/>
      <c r="AK10" s="422"/>
      <c r="AL10" s="422"/>
      <c r="AM10" s="422"/>
      <c r="AN10" s="422"/>
      <c r="AO10" s="422"/>
      <c r="AP10" s="422"/>
      <c r="AQ10" s="422"/>
      <c r="AR10" s="422"/>
      <c r="AS10" s="422"/>
      <c r="AT10" s="422"/>
      <c r="AU10" s="422"/>
      <c r="AV10" s="422"/>
      <c r="AW10" s="422"/>
      <c r="AX10" s="422"/>
      <c r="AY10" s="422"/>
      <c r="AZ10" s="422"/>
      <c r="BA10" s="422"/>
      <c r="BB10" s="422"/>
      <c r="BC10" s="422"/>
      <c r="BD10" s="422"/>
      <c r="BE10" s="422"/>
      <c r="BF10" s="423"/>
    </row>
    <row r="11" spans="1:60" ht="12" customHeight="1">
      <c r="A11" s="9"/>
      <c r="B11" s="65" t="s">
        <v>11</v>
      </c>
      <c r="C11" s="416"/>
      <c r="D11" s="414"/>
      <c r="E11" s="414"/>
      <c r="F11" s="414"/>
      <c r="G11" s="414"/>
      <c r="H11" s="414"/>
      <c r="I11" s="414"/>
      <c r="J11" s="414"/>
      <c r="K11" s="414"/>
      <c r="L11" s="415"/>
      <c r="M11" s="391" t="s">
        <v>11</v>
      </c>
      <c r="N11" s="392"/>
      <c r="O11" s="416"/>
      <c r="P11" s="414"/>
      <c r="Q11" s="414"/>
      <c r="R11" s="414"/>
      <c r="S11" s="414"/>
      <c r="T11" s="414"/>
      <c r="U11" s="414"/>
      <c r="V11" s="414"/>
      <c r="W11" s="414"/>
      <c r="X11" s="415"/>
      <c r="Y11" s="393" t="s">
        <v>12</v>
      </c>
      <c r="Z11" s="394"/>
      <c r="AA11" s="418"/>
      <c r="AB11" s="393" t="s">
        <v>12</v>
      </c>
      <c r="AC11" s="394"/>
      <c r="AD11" s="418"/>
      <c r="AE11" s="393" t="s">
        <v>13</v>
      </c>
      <c r="AF11" s="395"/>
      <c r="AG11" s="394"/>
      <c r="AH11" s="420"/>
      <c r="AI11" s="424"/>
      <c r="AJ11" s="425"/>
      <c r="AK11" s="425"/>
      <c r="AL11" s="425"/>
      <c r="AM11" s="425"/>
      <c r="AN11" s="425"/>
      <c r="AO11" s="425"/>
      <c r="AP11" s="425"/>
      <c r="AQ11" s="425"/>
      <c r="AR11" s="425"/>
      <c r="AS11" s="425"/>
      <c r="AT11" s="425"/>
      <c r="AU11" s="425"/>
      <c r="AV11" s="425"/>
      <c r="AW11" s="425"/>
      <c r="AX11" s="425"/>
      <c r="AY11" s="425"/>
      <c r="AZ11" s="425"/>
      <c r="BA11" s="425"/>
      <c r="BB11" s="425"/>
      <c r="BC11" s="425"/>
      <c r="BD11" s="425"/>
      <c r="BE11" s="425"/>
      <c r="BF11" s="426"/>
    </row>
    <row r="12" spans="1:60">
      <c r="A12" s="9"/>
      <c r="B12" s="66" t="s">
        <v>33</v>
      </c>
      <c r="C12" s="397" t="s">
        <v>14</v>
      </c>
      <c r="D12" s="398"/>
      <c r="E12" s="397" t="s">
        <v>15</v>
      </c>
      <c r="F12" s="398"/>
      <c r="G12" s="397" t="s">
        <v>16</v>
      </c>
      <c r="H12" s="399"/>
      <c r="I12" s="399"/>
      <c r="J12" s="398"/>
      <c r="K12" s="389" t="s">
        <v>27</v>
      </c>
      <c r="L12" s="389"/>
      <c r="M12" s="389"/>
      <c r="N12" s="66" t="s">
        <v>17</v>
      </c>
      <c r="O12" s="400" t="s">
        <v>35</v>
      </c>
      <c r="P12" s="401"/>
      <c r="Q12" s="401"/>
      <c r="R12" s="401"/>
      <c r="S12" s="401"/>
      <c r="T12" s="401"/>
      <c r="U12" s="402"/>
      <c r="V12" s="406" t="s">
        <v>34</v>
      </c>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c r="AW12" s="407"/>
      <c r="AX12" s="407"/>
      <c r="AY12" s="408"/>
      <c r="AZ12" s="389" t="s">
        <v>18</v>
      </c>
      <c r="BA12" s="389"/>
      <c r="BB12" s="389"/>
      <c r="BC12" s="389"/>
      <c r="BD12" s="389" t="s">
        <v>19</v>
      </c>
      <c r="BE12" s="389"/>
      <c r="BF12" s="389"/>
    </row>
    <row r="13" spans="1:60">
      <c r="A13" s="9"/>
      <c r="B13" s="69" t="s">
        <v>12</v>
      </c>
      <c r="C13" s="391" t="s">
        <v>124</v>
      </c>
      <c r="D13" s="392"/>
      <c r="E13" s="393" t="s">
        <v>124</v>
      </c>
      <c r="F13" s="394"/>
      <c r="G13" s="393" t="s">
        <v>124</v>
      </c>
      <c r="H13" s="395"/>
      <c r="I13" s="395"/>
      <c r="J13" s="394"/>
      <c r="K13" s="396" t="s">
        <v>128</v>
      </c>
      <c r="L13" s="396"/>
      <c r="M13" s="396"/>
      <c r="N13" s="68" t="s">
        <v>20</v>
      </c>
      <c r="O13" s="403"/>
      <c r="P13" s="404"/>
      <c r="Q13" s="404"/>
      <c r="R13" s="404"/>
      <c r="S13" s="404"/>
      <c r="T13" s="404"/>
      <c r="U13" s="405"/>
      <c r="V13" s="409"/>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c r="AW13" s="410"/>
      <c r="AX13" s="410"/>
      <c r="AY13" s="411"/>
      <c r="AZ13" s="390"/>
      <c r="BA13" s="390"/>
      <c r="BB13" s="390"/>
      <c r="BC13" s="390"/>
      <c r="BD13" s="390"/>
      <c r="BE13" s="390"/>
      <c r="BF13" s="390"/>
    </row>
    <row r="14" spans="1:60" ht="17.25" customHeight="1">
      <c r="A14" s="9"/>
      <c r="B14" s="23" t="str">
        <f>IF(HLOOKUP(C14,債権者情報登録依頼書入力ｼｰﾄ!$D$8:$P$28,15,FALSE)="","",HLOOKUP(C14,債権者情報登録依頼書入力ｼｰﾄ!$D$8:$P$28,15,FALSE))</f>
        <v/>
      </c>
      <c r="C14" s="412">
        <v>13</v>
      </c>
      <c r="D14" s="413"/>
      <c r="E14" s="24" t="str">
        <f>MID(HLOOKUP(C14,債権者情報登録依頼書入力ｼｰﾄ!$D$8:$P$28,16,FALSE),1,1)</f>
        <v/>
      </c>
      <c r="F14" s="25" t="str">
        <f>MID(HLOOKUP(C14,債権者情報登録依頼書入力ｼｰﾄ!$D$8:$P$28,16,FALSE),2,1)</f>
        <v/>
      </c>
      <c r="G14" s="26" t="str">
        <f>MID(HLOOKUP(C14,債権者情報登録依頼書入力ｼｰﾄ!$D$8:$P$28,17,FALSE),1,1)</f>
        <v/>
      </c>
      <c r="H14" s="27" t="str">
        <f>MID(HLOOKUP(C14,債権者情報登録依頼書入力ｼｰﾄ!$D$8:$P$28,17,FALSE),2,1)</f>
        <v/>
      </c>
      <c r="I14" s="27" t="str">
        <f>MID(HLOOKUP(C14,債権者情報登録依頼書入力ｼｰﾄ!$D$8:$P$28,17,FALSE),3,1)</f>
        <v/>
      </c>
      <c r="J14" s="28" t="str">
        <f>MID(HLOOKUP(C14,債権者情報登録依頼書入力ｼｰﾄ!$D$8:$P$28,17,FALSE),4,1)</f>
        <v/>
      </c>
      <c r="K14" s="24" t="str">
        <f>MID(HLOOKUP(C14,債権者情報登録依頼書入力ｼｰﾄ!$D$8:$P$28,18,FALSE),1,1)</f>
        <v/>
      </c>
      <c r="L14" s="27" t="str">
        <f>MID(HLOOKUP(C14,債権者情報登録依頼書入力ｼｰﾄ!$D$8:$P$28,18,FALSE),2,1)</f>
        <v/>
      </c>
      <c r="M14" s="25" t="str">
        <f>MID(HLOOKUP(C14,債権者情報登録依頼書入力ｼｰﾄ!$D$8:$P$28,18,FALSE),3,1)</f>
        <v/>
      </c>
      <c r="N14" s="29" t="str">
        <f>MID(HLOOKUP(C14,債権者情報登録依頼書入力ｼｰﾄ!$D$8:$P$28,19,FALSE),1,1)</f>
        <v/>
      </c>
      <c r="O14" s="26" t="str">
        <f>MID(HLOOKUP(C14,債権者情報登録依頼書入力ｼｰﾄ!$D$8:$P$28,20,FALSE),1,1)</f>
        <v/>
      </c>
      <c r="P14" s="27" t="str">
        <f>MID(HLOOKUP(C14,債権者情報登録依頼書入力ｼｰﾄ!$D$8:$P$28,20,FALSE),2,1)</f>
        <v/>
      </c>
      <c r="Q14" s="27" t="str">
        <f>MID(HLOOKUP(C14,債権者情報登録依頼書入力ｼｰﾄ!$D$8:$P$28,20,FALSE),3,1)</f>
        <v/>
      </c>
      <c r="R14" s="27" t="str">
        <f>MID(HLOOKUP(C14,債権者情報登録依頼書入力ｼｰﾄ!$D$8:$P$28,20,FALSE),4,1)</f>
        <v/>
      </c>
      <c r="S14" s="27" t="str">
        <f>MID(HLOOKUP(C14,債権者情報登録依頼書入力ｼｰﾄ!$D$8:$P$28,20,FALSE),5,1)</f>
        <v/>
      </c>
      <c r="T14" s="27" t="str">
        <f>MID(HLOOKUP(C14,債権者情報登録依頼書入力ｼｰﾄ!$D$8:$P$28,20,FALSE),6,1)</f>
        <v/>
      </c>
      <c r="U14" s="28" t="str">
        <f>MID(HLOOKUP(C14,債権者情報登録依頼書入力ｼｰﾄ!$D$8:$P$28,20,FALSE),7,1)</f>
        <v/>
      </c>
      <c r="V14" s="24" t="str">
        <f>MID(HLOOKUP(C14,債権者情報登録依頼書入力ｼｰﾄ!$D$8:$P$28,21,FALSE),1,1)</f>
        <v/>
      </c>
      <c r="W14" s="27" t="str">
        <f>MID(HLOOKUP(C14,債権者情報登録依頼書入力ｼｰﾄ!$D$8:$P$28,21,FALSE),2,1)</f>
        <v/>
      </c>
      <c r="X14" s="27" t="str">
        <f>MID(HLOOKUP(C14,債権者情報登録依頼書入力ｼｰﾄ!$D$8:$P$28,21,FALSE),3,1)</f>
        <v/>
      </c>
      <c r="Y14" s="27" t="str">
        <f>MID(HLOOKUP(C14,債権者情報登録依頼書入力ｼｰﾄ!$D$8:$P$28,21,FALSE),4,1)</f>
        <v/>
      </c>
      <c r="Z14" s="27" t="str">
        <f>MID(HLOOKUP(C14,債権者情報登録依頼書入力ｼｰﾄ!$D$8:$P$28,21,FALSE),5,1)</f>
        <v/>
      </c>
      <c r="AA14" s="27" t="str">
        <f>MID(HLOOKUP(C14,債権者情報登録依頼書入力ｼｰﾄ!$D$8:$P$28,21,FALSE),6,1)</f>
        <v/>
      </c>
      <c r="AB14" s="27" t="str">
        <f>MID(HLOOKUP(C14,債権者情報登録依頼書入力ｼｰﾄ!$D$8:$P$28,21,FALSE),7,1)</f>
        <v/>
      </c>
      <c r="AC14" s="27" t="str">
        <f>MID(HLOOKUP(C14,債権者情報登録依頼書入力ｼｰﾄ!$D$8:$P$28,21,FALSE),8,1)</f>
        <v/>
      </c>
      <c r="AD14" s="27" t="str">
        <f>MID(HLOOKUP(C14,債権者情報登録依頼書入力ｼｰﾄ!$D$8:$P$28,21,FALSE),9,1)</f>
        <v/>
      </c>
      <c r="AE14" s="27" t="str">
        <f>MID(HLOOKUP(C14,債権者情報登録依頼書入力ｼｰﾄ!$D$8:$P$28,21,FALSE),10,1)</f>
        <v/>
      </c>
      <c r="AF14" s="27" t="str">
        <f>MID(HLOOKUP(C14,債権者情報登録依頼書入力ｼｰﾄ!$D$8:$P$28,21,FALSE),11,1)</f>
        <v/>
      </c>
      <c r="AG14" s="27" t="str">
        <f>MID(HLOOKUP(C14,債権者情報登録依頼書入力ｼｰﾄ!$D$8:$P$28,21,FALSE),12,1)</f>
        <v/>
      </c>
      <c r="AH14" s="27" t="str">
        <f>MID(HLOOKUP(C14,債権者情報登録依頼書入力ｼｰﾄ!$D$8:$P$28,21,FALSE),13,1)</f>
        <v/>
      </c>
      <c r="AI14" s="27" t="str">
        <f>MID(HLOOKUP(C14,債権者情報登録依頼書入力ｼｰﾄ!$D$8:$P$28,21,FALSE),14,1)</f>
        <v/>
      </c>
      <c r="AJ14" s="27" t="str">
        <f>MID(HLOOKUP(C14,債権者情報登録依頼書入力ｼｰﾄ!$D$8:$P$28,21,FALSE),15,1)</f>
        <v/>
      </c>
      <c r="AK14" s="27" t="str">
        <f>MID(HLOOKUP(C14,債権者情報登録依頼書入力ｼｰﾄ!$D$8:$P$28,21,FALSE),16,1)</f>
        <v/>
      </c>
      <c r="AL14" s="27" t="str">
        <f>MID(HLOOKUP(C14,債権者情報登録依頼書入力ｼｰﾄ!$D$8:$P$28,21,FALSE),17,1)</f>
        <v/>
      </c>
      <c r="AM14" s="27" t="str">
        <f>MID(HLOOKUP(C14,債権者情報登録依頼書入力ｼｰﾄ!$D$8:$P$28,21,FALSE),18,1)</f>
        <v/>
      </c>
      <c r="AN14" s="27" t="str">
        <f>MID(HLOOKUP(C14,債権者情報登録依頼書入力ｼｰﾄ!$D$8:$P$28,21,FALSE),19,1)</f>
        <v/>
      </c>
      <c r="AO14" s="27" t="str">
        <f>MID(HLOOKUP(C14,債権者情報登録依頼書入力ｼｰﾄ!$D$8:$P$28,21,FALSE),20,1)</f>
        <v/>
      </c>
      <c r="AP14" s="27" t="str">
        <f>MID(HLOOKUP(C14,債権者情報登録依頼書入力ｼｰﾄ!$D$8:$P$28,21,FALSE),21,1)</f>
        <v/>
      </c>
      <c r="AQ14" s="27" t="str">
        <f>MID(HLOOKUP(C14,債権者情報登録依頼書入力ｼｰﾄ!$D$8:$P$28,21,FALSE),22,1)</f>
        <v/>
      </c>
      <c r="AR14" s="27" t="str">
        <f>MID(HLOOKUP(C14,債権者情報登録依頼書入力ｼｰﾄ!$D$8:$P$28,21,FALSE),23,1)</f>
        <v/>
      </c>
      <c r="AS14" s="27" t="str">
        <f>MID(HLOOKUP(C14,債権者情報登録依頼書入力ｼｰﾄ!$D$8:$P$28,21,FALSE),24,1)</f>
        <v/>
      </c>
      <c r="AT14" s="27" t="str">
        <f>MID(HLOOKUP(C14,債権者情報登録依頼書入力ｼｰﾄ!$D$8:$P$28,21,FALSE),25,1)</f>
        <v/>
      </c>
      <c r="AU14" s="27" t="str">
        <f>MID(HLOOKUP(C14,債権者情報登録依頼書入力ｼｰﾄ!$D$8:$P$28,21,FALSE),26,1)</f>
        <v/>
      </c>
      <c r="AV14" s="27" t="str">
        <f>MID(HLOOKUP(C14,債権者情報登録依頼書入力ｼｰﾄ!$D$8:$P$28,21,FALSE),27,1)</f>
        <v/>
      </c>
      <c r="AW14" s="27" t="str">
        <f>MID(HLOOKUP(C14,債権者情報登録依頼書入力ｼｰﾄ!$D$8:$P$28,21,FALSE),28,1)</f>
        <v/>
      </c>
      <c r="AX14" s="27" t="str">
        <f>MID(HLOOKUP(C14,債権者情報登録依頼書入力ｼｰﾄ!$D$8:$P$28,21,FALSE),29,1)</f>
        <v/>
      </c>
      <c r="AY14" s="30" t="str">
        <f>MID(HLOOKUP(C14,債権者情報登録依頼書入力ｼｰﾄ!$D$8:$P$28,21,FALSE),30,1)</f>
        <v/>
      </c>
      <c r="AZ14" s="386" t="str">
        <f>IF(HLOOKUP(C14,債権者情報登録依頼書入力ｼｰﾄ!$D$8:$P$30,22,FALSE)="","",HLOOKUP(C14,債権者情報登録依頼書入力ｼｰﾄ!$D$8:$P$30,22,FALSE))</f>
        <v/>
      </c>
      <c r="BA14" s="386"/>
      <c r="BB14" s="386"/>
      <c r="BC14" s="386"/>
      <c r="BD14" s="387" t="str">
        <f>IF(HLOOKUP(C14,債権者情報登録依頼書入力ｼｰﾄ!$D$8:$P$31,23,FALSE)="","",HLOOKUP(C14,債権者情報登録依頼書入力ｼｰﾄ!$D$8:$P$31,23,FALSE))</f>
        <v/>
      </c>
      <c r="BE14" s="387"/>
      <c r="BF14" s="387"/>
    </row>
    <row r="15" spans="1:60" ht="17.25" customHeight="1">
      <c r="A15" s="9"/>
      <c r="B15" s="23" t="str">
        <f>IF(HLOOKUP(C15,債権者情報登録依頼書入力ｼｰﾄ!$D$8:$P$28,15,FALSE)="","",HLOOKUP(C15,債権者情報登録依頼書入力ｼｰﾄ!$D$8:$P$28,15,FALSE))</f>
        <v/>
      </c>
      <c r="C15" s="384">
        <v>14</v>
      </c>
      <c r="D15" s="385"/>
      <c r="E15" s="24" t="str">
        <f>MID(HLOOKUP(C15,債権者情報登録依頼書入力ｼｰﾄ!$D$8:$P$28,16,FALSE),1,1)</f>
        <v/>
      </c>
      <c r="F15" s="25" t="str">
        <f>MID(HLOOKUP(C15,債権者情報登録依頼書入力ｼｰﾄ!$D$8:$P$28,16,FALSE),2,1)</f>
        <v/>
      </c>
      <c r="G15" s="26" t="str">
        <f>MID(HLOOKUP(C15,債権者情報登録依頼書入力ｼｰﾄ!$D$8:$P$28,17,FALSE),1,1)</f>
        <v/>
      </c>
      <c r="H15" s="27" t="str">
        <f>MID(HLOOKUP(C15,債権者情報登録依頼書入力ｼｰﾄ!$D$8:$P$28,17,FALSE),2,1)</f>
        <v/>
      </c>
      <c r="I15" s="27" t="str">
        <f>MID(HLOOKUP(C15,債権者情報登録依頼書入力ｼｰﾄ!$D$8:$P$28,17,FALSE),3,1)</f>
        <v/>
      </c>
      <c r="J15" s="28" t="str">
        <f>MID(HLOOKUP(C15,債権者情報登録依頼書入力ｼｰﾄ!$D$8:$P$28,17,FALSE),4,1)</f>
        <v/>
      </c>
      <c r="K15" s="24" t="str">
        <f>MID(HLOOKUP(C15,債権者情報登録依頼書入力ｼｰﾄ!$D$8:$P$28,18,FALSE),1,1)</f>
        <v/>
      </c>
      <c r="L15" s="27" t="str">
        <f>MID(HLOOKUP(C15,債権者情報登録依頼書入力ｼｰﾄ!$D$8:$P$28,18,FALSE),2,1)</f>
        <v/>
      </c>
      <c r="M15" s="25" t="str">
        <f>MID(HLOOKUP(C15,債権者情報登録依頼書入力ｼｰﾄ!$D$8:$P$28,18,FALSE),3,1)</f>
        <v/>
      </c>
      <c r="N15" s="29" t="str">
        <f>MID(HLOOKUP(C15,債権者情報登録依頼書入力ｼｰﾄ!$D$8:$P$28,19,FALSE),1,1)</f>
        <v/>
      </c>
      <c r="O15" s="26" t="str">
        <f>MID(HLOOKUP(C15,債権者情報登録依頼書入力ｼｰﾄ!$D$8:$P$28,20,FALSE),1,1)</f>
        <v/>
      </c>
      <c r="P15" s="27" t="str">
        <f>MID(HLOOKUP(C15,債権者情報登録依頼書入力ｼｰﾄ!$D$8:$P$28,20,FALSE),2,1)</f>
        <v/>
      </c>
      <c r="Q15" s="27" t="str">
        <f>MID(HLOOKUP(C15,債権者情報登録依頼書入力ｼｰﾄ!$D$8:$P$28,20,FALSE),3,1)</f>
        <v/>
      </c>
      <c r="R15" s="27" t="str">
        <f>MID(HLOOKUP(C15,債権者情報登録依頼書入力ｼｰﾄ!$D$8:$P$28,20,FALSE),4,1)</f>
        <v/>
      </c>
      <c r="S15" s="27" t="str">
        <f>MID(HLOOKUP(C15,債権者情報登録依頼書入力ｼｰﾄ!$D$8:$P$28,20,FALSE),5,1)</f>
        <v/>
      </c>
      <c r="T15" s="27" t="str">
        <f>MID(HLOOKUP(C15,債権者情報登録依頼書入力ｼｰﾄ!$D$8:$P$28,20,FALSE),6,1)</f>
        <v/>
      </c>
      <c r="U15" s="28" t="str">
        <f>MID(HLOOKUP(C15,債権者情報登録依頼書入力ｼｰﾄ!$D$8:$P$28,20,FALSE),7,1)</f>
        <v/>
      </c>
      <c r="V15" s="24" t="str">
        <f>MID(HLOOKUP(C15,債権者情報登録依頼書入力ｼｰﾄ!$D$8:$P$28,21,FALSE),1,1)</f>
        <v/>
      </c>
      <c r="W15" s="27" t="str">
        <f>MID(HLOOKUP(C15,債権者情報登録依頼書入力ｼｰﾄ!$D$8:$P$28,21,FALSE),2,1)</f>
        <v/>
      </c>
      <c r="X15" s="27" t="str">
        <f>MID(HLOOKUP(C15,債権者情報登録依頼書入力ｼｰﾄ!$D$8:$P$28,21,FALSE),3,1)</f>
        <v/>
      </c>
      <c r="Y15" s="27" t="str">
        <f>MID(HLOOKUP(C15,債権者情報登録依頼書入力ｼｰﾄ!$D$8:$P$28,21,FALSE),4,1)</f>
        <v/>
      </c>
      <c r="Z15" s="27" t="str">
        <f>MID(HLOOKUP(C15,債権者情報登録依頼書入力ｼｰﾄ!$D$8:$P$28,21,FALSE),5,1)</f>
        <v/>
      </c>
      <c r="AA15" s="27" t="str">
        <f>MID(HLOOKUP(C15,債権者情報登録依頼書入力ｼｰﾄ!$D$8:$P$28,21,FALSE),6,1)</f>
        <v/>
      </c>
      <c r="AB15" s="27" t="str">
        <f>MID(HLOOKUP(C15,債権者情報登録依頼書入力ｼｰﾄ!$D$8:$P$28,21,FALSE),7,1)</f>
        <v/>
      </c>
      <c r="AC15" s="27" t="str">
        <f>MID(HLOOKUP(C15,債権者情報登録依頼書入力ｼｰﾄ!$D$8:$P$28,21,FALSE),8,1)</f>
        <v/>
      </c>
      <c r="AD15" s="27" t="str">
        <f>MID(HLOOKUP(C15,債権者情報登録依頼書入力ｼｰﾄ!$D$8:$P$28,21,FALSE),9,1)</f>
        <v/>
      </c>
      <c r="AE15" s="27" t="str">
        <f>MID(HLOOKUP(C15,債権者情報登録依頼書入力ｼｰﾄ!$D$8:$P$28,21,FALSE),10,1)</f>
        <v/>
      </c>
      <c r="AF15" s="27" t="str">
        <f>MID(HLOOKUP(C15,債権者情報登録依頼書入力ｼｰﾄ!$D$8:$P$28,21,FALSE),11,1)</f>
        <v/>
      </c>
      <c r="AG15" s="27" t="str">
        <f>MID(HLOOKUP(C15,債権者情報登録依頼書入力ｼｰﾄ!$D$8:$P$28,21,FALSE),12,1)</f>
        <v/>
      </c>
      <c r="AH15" s="27" t="str">
        <f>MID(HLOOKUP(C15,債権者情報登録依頼書入力ｼｰﾄ!$D$8:$P$28,21,FALSE),13,1)</f>
        <v/>
      </c>
      <c r="AI15" s="27" t="str">
        <f>MID(HLOOKUP(C15,債権者情報登録依頼書入力ｼｰﾄ!$D$8:$P$28,21,FALSE),14,1)</f>
        <v/>
      </c>
      <c r="AJ15" s="27" t="str">
        <f>MID(HLOOKUP(C15,債権者情報登録依頼書入力ｼｰﾄ!$D$8:$P$28,21,FALSE),15,1)</f>
        <v/>
      </c>
      <c r="AK15" s="27" t="str">
        <f>MID(HLOOKUP(C15,債権者情報登録依頼書入力ｼｰﾄ!$D$8:$P$28,21,FALSE),16,1)</f>
        <v/>
      </c>
      <c r="AL15" s="27" t="str">
        <f>MID(HLOOKUP(C15,債権者情報登録依頼書入力ｼｰﾄ!$D$8:$P$28,21,FALSE),17,1)</f>
        <v/>
      </c>
      <c r="AM15" s="27" t="str">
        <f>MID(HLOOKUP(C15,債権者情報登録依頼書入力ｼｰﾄ!$D$8:$P$28,21,FALSE),18,1)</f>
        <v/>
      </c>
      <c r="AN15" s="27" t="str">
        <f>MID(HLOOKUP(C15,債権者情報登録依頼書入力ｼｰﾄ!$D$8:$P$28,21,FALSE),19,1)</f>
        <v/>
      </c>
      <c r="AO15" s="27" t="str">
        <f>MID(HLOOKUP(C15,債権者情報登録依頼書入力ｼｰﾄ!$D$8:$P$28,21,FALSE),20,1)</f>
        <v/>
      </c>
      <c r="AP15" s="27" t="str">
        <f>MID(HLOOKUP(C15,債権者情報登録依頼書入力ｼｰﾄ!$D$8:$P$28,21,FALSE),21,1)</f>
        <v/>
      </c>
      <c r="AQ15" s="27" t="str">
        <f>MID(HLOOKUP(C15,債権者情報登録依頼書入力ｼｰﾄ!$D$8:$P$28,21,FALSE),22,1)</f>
        <v/>
      </c>
      <c r="AR15" s="27" t="str">
        <f>MID(HLOOKUP(C15,債権者情報登録依頼書入力ｼｰﾄ!$D$8:$P$28,21,FALSE),23,1)</f>
        <v/>
      </c>
      <c r="AS15" s="27" t="str">
        <f>MID(HLOOKUP(C15,債権者情報登録依頼書入力ｼｰﾄ!$D$8:$P$28,21,FALSE),24,1)</f>
        <v/>
      </c>
      <c r="AT15" s="27" t="str">
        <f>MID(HLOOKUP(C15,債権者情報登録依頼書入力ｼｰﾄ!$D$8:$P$28,21,FALSE),25,1)</f>
        <v/>
      </c>
      <c r="AU15" s="27" t="str">
        <f>MID(HLOOKUP(C15,債権者情報登録依頼書入力ｼｰﾄ!$D$8:$P$28,21,FALSE),26,1)</f>
        <v/>
      </c>
      <c r="AV15" s="27" t="str">
        <f>MID(HLOOKUP(C15,債権者情報登録依頼書入力ｼｰﾄ!$D$8:$P$28,21,FALSE),27,1)</f>
        <v/>
      </c>
      <c r="AW15" s="27" t="str">
        <f>MID(HLOOKUP(C15,債権者情報登録依頼書入力ｼｰﾄ!$D$8:$P$28,21,FALSE),28,1)</f>
        <v/>
      </c>
      <c r="AX15" s="27" t="str">
        <f>MID(HLOOKUP(C15,債権者情報登録依頼書入力ｼｰﾄ!$D$8:$P$28,21,FALSE),29,1)</f>
        <v/>
      </c>
      <c r="AY15" s="30" t="str">
        <f>MID(HLOOKUP(C15,債権者情報登録依頼書入力ｼｰﾄ!$D$8:$P$28,21,FALSE),30,1)</f>
        <v/>
      </c>
      <c r="AZ15" s="386" t="str">
        <f>IF(HLOOKUP(C15,債権者情報登録依頼書入力ｼｰﾄ!$D$8:$P$30,22,FALSE)="","",HLOOKUP(C15,債権者情報登録依頼書入力ｼｰﾄ!$D$8:$P$30,22,FALSE))</f>
        <v/>
      </c>
      <c r="BA15" s="386"/>
      <c r="BB15" s="386"/>
      <c r="BC15" s="386"/>
      <c r="BD15" s="387" t="str">
        <f>IF(HLOOKUP(C15,債権者情報登録依頼書入力ｼｰﾄ!$D$8:$P$31,23,FALSE)="","",HLOOKUP(C15,債権者情報登録依頼書入力ｼｰﾄ!$D$8:$P$31,23,FALSE))</f>
        <v/>
      </c>
      <c r="BE15" s="387"/>
      <c r="BF15" s="387"/>
    </row>
    <row r="16" spans="1:60" ht="17.25" customHeight="1">
      <c r="A16" s="9"/>
      <c r="B16" s="23">
        <f>IF(HLOOKUP(C16,債権者情報登録依頼書入力ｼｰﾄ!$D$8:$P$28,15,FALSE)="","",HLOOKUP(C16,債権者情報登録依頼書入力ｼｰﾄ!$D$8:$P$28,15,FALSE))</f>
        <v>2</v>
      </c>
      <c r="C16" s="384">
        <v>15</v>
      </c>
      <c r="D16" s="385"/>
      <c r="E16" s="24" t="str">
        <f>MID(HLOOKUP(C16,債権者情報登録依頼書入力ｼｰﾄ!$D$8:$P$28,16,FALSE),1,1)</f>
        <v>2</v>
      </c>
      <c r="F16" s="25" t="str">
        <f>MID(HLOOKUP(C16,債権者情報登録依頼書入力ｼｰﾄ!$D$8:$P$28,16,FALSE),2,1)</f>
        <v>5</v>
      </c>
      <c r="G16" s="26" t="str">
        <f>MID(HLOOKUP(C16,債権者情報登録依頼書入力ｼｰﾄ!$D$8:$P$28,17,FALSE),1,1)</f>
        <v>９</v>
      </c>
      <c r="H16" s="27" t="str">
        <f>MID(HLOOKUP(C16,債権者情報登録依頼書入力ｼｰﾄ!$D$8:$P$28,17,FALSE),2,1)</f>
        <v>２</v>
      </c>
      <c r="I16" s="27" t="str">
        <f>MID(HLOOKUP(C16,債権者情報登録依頼書入力ｼｰﾄ!$D$8:$P$28,17,FALSE),3,1)</f>
        <v>５</v>
      </c>
      <c r="J16" s="28" t="str">
        <f>MID(HLOOKUP(C16,債権者情報登録依頼書入力ｼｰﾄ!$D$8:$P$28,17,FALSE),4,1)</f>
        <v>７</v>
      </c>
      <c r="K16" s="24" t="str">
        <f>MID(HLOOKUP(C16,債権者情報登録依頼書入力ｼｰﾄ!$D$8:$P$28,18,FALSE),1,1)</f>
        <v>０</v>
      </c>
      <c r="L16" s="27" t="str">
        <f>MID(HLOOKUP(C16,債権者情報登録依頼書入力ｼｰﾄ!$D$8:$P$28,18,FALSE),2,1)</f>
        <v>０</v>
      </c>
      <c r="M16" s="25" t="str">
        <f>MID(HLOOKUP(C16,債権者情報登録依頼書入力ｼｰﾄ!$D$8:$P$28,18,FALSE),3,1)</f>
        <v>１</v>
      </c>
      <c r="N16" s="29" t="str">
        <f>MID(HLOOKUP(C16,債権者情報登録依頼書入力ｼｰﾄ!$D$8:$P$28,19,FALSE),1,1)</f>
        <v>1</v>
      </c>
      <c r="O16" s="26" t="str">
        <f>MID(HLOOKUP(C16,債権者情報登録依頼書入力ｼｰﾄ!$D$8:$P$28,20,FALSE),1,1)</f>
        <v>０</v>
      </c>
      <c r="P16" s="27" t="str">
        <f>MID(HLOOKUP(C16,債権者情報登録依頼書入力ｼｰﾄ!$D$8:$P$28,20,FALSE),2,1)</f>
        <v>０</v>
      </c>
      <c r="Q16" s="27" t="str">
        <f>MID(HLOOKUP(C16,債権者情報登録依頼書入力ｼｰﾄ!$D$8:$P$28,20,FALSE),3,1)</f>
        <v>１</v>
      </c>
      <c r="R16" s="27" t="str">
        <f>MID(HLOOKUP(C16,債権者情報登録依頼書入力ｼｰﾄ!$D$8:$P$28,20,FALSE),4,1)</f>
        <v>２</v>
      </c>
      <c r="S16" s="27" t="str">
        <f>MID(HLOOKUP(C16,債権者情報登録依頼書入力ｼｰﾄ!$D$8:$P$28,20,FALSE),5,1)</f>
        <v>３</v>
      </c>
      <c r="T16" s="27" t="str">
        <f>MID(HLOOKUP(C16,債権者情報登録依頼書入力ｼｰﾄ!$D$8:$P$28,20,FALSE),6,1)</f>
        <v>４</v>
      </c>
      <c r="U16" s="28" t="str">
        <f>MID(HLOOKUP(C16,債権者情報登録依頼書入力ｼｰﾄ!$D$8:$P$28,20,FALSE),7,1)</f>
        <v>５</v>
      </c>
      <c r="V16" s="24" t="str">
        <f>MID(HLOOKUP(C16,債権者情報登録依頼書入力ｼｰﾄ!$D$8:$P$28,21,FALSE),1,1)</f>
        <v>ﾐ</v>
      </c>
      <c r="W16" s="27" t="str">
        <f>MID(HLOOKUP(C16,債権者情報登録依頼書入力ｼｰﾄ!$D$8:$P$28,21,FALSE),2,1)</f>
        <v>ﾅ</v>
      </c>
      <c r="X16" s="27" t="str">
        <f>MID(HLOOKUP(C16,債権者情報登録依頼書入力ｼｰﾄ!$D$8:$P$28,21,FALSE),3,1)</f>
        <v>ﾐ</v>
      </c>
      <c r="Y16" s="27" t="str">
        <f>MID(HLOOKUP(C16,債権者情報登録依頼書入力ｼｰﾄ!$D$8:$P$28,21,FALSE),4,1)</f>
        <v>ｷ</v>
      </c>
      <c r="Z16" s="27" t="str">
        <f>MID(HLOOKUP(C16,債権者情報登録依頼書入力ｼｰﾄ!$D$8:$P$28,21,FALSE),5,1)</f>
        <v>ｭ</v>
      </c>
      <c r="AA16" s="27" t="str">
        <f>MID(HLOOKUP(C16,債権者情報登録依頼書入力ｼｰﾄ!$D$8:$P$28,21,FALSE),6,1)</f>
        <v>ｳ</v>
      </c>
      <c r="AB16" s="27" t="str">
        <f>MID(HLOOKUP(C16,債権者情報登録依頼書入力ｼｰﾄ!$D$8:$P$28,21,FALSE),7,1)</f>
        <v>ｼ</v>
      </c>
      <c r="AC16" s="27" t="str">
        <f>MID(HLOOKUP(C16,債権者情報登録依頼書入力ｼｰﾄ!$D$8:$P$28,21,FALSE),8,1)</f>
        <v>ｭ</v>
      </c>
      <c r="AD16" s="27" t="str">
        <f>MID(HLOOKUP(C16,債権者情報登録依頼書入力ｼｰﾄ!$D$8:$P$28,21,FALSE),9,1)</f>
        <v>ｳ</v>
      </c>
      <c r="AE16" s="27" t="str">
        <f>MID(HLOOKUP(C16,債権者情報登録依頼書入力ｼｰﾄ!$D$8:$P$28,21,FALSE),10,1)</f>
        <v>ｼ</v>
      </c>
      <c r="AF16" s="27" t="str">
        <f>MID(HLOOKUP(C16,債権者情報登録依頼書入力ｼｰﾄ!$D$8:$P$28,21,FALSE),11,1)</f>
        <v>ﾘ</v>
      </c>
      <c r="AG16" s="27" t="str">
        <f>MID(HLOOKUP(C16,債権者情報登録依頼書入力ｼｰﾄ!$D$8:$P$28,21,FALSE),12,1)</f>
        <v>ﾂ</v>
      </c>
      <c r="AH16" s="27" t="str">
        <f>MID(HLOOKUP(C16,債権者情報登録依頼書入力ｼｰﾄ!$D$8:$P$28,21,FALSE),13,1)</f>
        <v>ｶ</v>
      </c>
      <c r="AI16" s="27" t="str">
        <f>MID(HLOOKUP(C16,債権者情報登録依頼書入力ｼｰﾄ!$D$8:$P$28,21,FALSE),14,1)</f>
        <v>ﾞ</v>
      </c>
      <c r="AJ16" s="27" t="str">
        <f>MID(HLOOKUP(C16,債権者情報登録依頼書入力ｼｰﾄ!$D$8:$P$28,21,FALSE),15,1)</f>
        <v>ｯ</v>
      </c>
      <c r="AK16" s="27" t="str">
        <f>MID(HLOOKUP(C16,債権者情報登録依頼書入力ｼｰﾄ!$D$8:$P$28,21,FALSE),16,1)</f>
        <v>ｺ</v>
      </c>
      <c r="AL16" s="27" t="str">
        <f>MID(HLOOKUP(C16,債権者情報登録依頼書入力ｼｰﾄ!$D$8:$P$28,21,FALSE),17,1)</f>
        <v>ｳ</v>
      </c>
      <c r="AM16" s="27" t="str">
        <f>MID(HLOOKUP(C16,債権者情報登録依頼書入力ｼｰﾄ!$D$8:$P$28,21,FALSE),18,1)</f>
        <v>ｷ</v>
      </c>
      <c r="AN16" s="27" t="str">
        <f>MID(HLOOKUP(C16,債権者情報登録依頼書入力ｼｰﾄ!$D$8:$P$28,21,FALSE),19,1)</f>
        <v>ｭ</v>
      </c>
      <c r="AO16" s="27" t="str">
        <f>MID(HLOOKUP(C16,債権者情報登録依頼書入力ｼｰﾄ!$D$8:$P$28,21,FALSE),20,1)</f>
        <v>ｳ</v>
      </c>
      <c r="AP16" s="27" t="str">
        <f>MID(HLOOKUP(C16,債権者情報登録依頼書入力ｼｰﾄ!$D$8:$P$28,21,FALSE),21,1)</f>
        <v>ｼ</v>
      </c>
      <c r="AQ16" s="27" t="str">
        <f>MID(HLOOKUP(C16,債権者情報登録依頼書入力ｼｰﾄ!$D$8:$P$28,21,FALSE),22,1)</f>
        <v>ｮ</v>
      </c>
      <c r="AR16" s="27" t="str">
        <f>MID(HLOOKUP(C16,債権者情報登録依頼書入力ｼｰﾄ!$D$8:$P$28,21,FALSE),23,1)</f>
        <v>ｸ</v>
      </c>
      <c r="AS16" s="27" t="str">
        <f>MID(HLOOKUP(C16,債権者情報登録依頼書入力ｼｰﾄ!$D$8:$P$28,21,FALSE),24,1)</f>
        <v>ｾ</v>
      </c>
      <c r="AT16" s="27" t="str">
        <f>MID(HLOOKUP(C16,債権者情報登録依頼書入力ｼｰﾄ!$D$8:$P$28,21,FALSE),25,1)</f>
        <v>ﾝ</v>
      </c>
      <c r="AU16" s="27" t="str">
        <f>MID(HLOOKUP(C16,債権者情報登録依頼書入力ｼｰﾄ!$D$8:$P$28,21,FALSE),26,1)</f>
        <v>ﾀ</v>
      </c>
      <c r="AV16" s="27" t="str">
        <f>MID(HLOOKUP(C16,債権者情報登録依頼書入力ｼｰﾄ!$D$8:$P$28,21,FALSE),27,1)</f>
        <v>ｰ</v>
      </c>
      <c r="AW16" s="27" t="str">
        <f>MID(HLOOKUP(C16,債権者情報登録依頼書入力ｼｰﾄ!$D$8:$P$28,21,FALSE),28,1)</f>
        <v/>
      </c>
      <c r="AX16" s="27" t="str">
        <f>MID(HLOOKUP(C16,債権者情報登録依頼書入力ｼｰﾄ!$D$8:$P$28,21,FALSE),29,1)</f>
        <v/>
      </c>
      <c r="AY16" s="30" t="str">
        <f>MID(HLOOKUP(C16,債権者情報登録依頼書入力ｼｰﾄ!$D$8:$P$28,21,FALSE),30,1)</f>
        <v/>
      </c>
      <c r="AZ16" s="386" t="str">
        <f>IF(HLOOKUP(C16,債権者情報登録依頼書入力ｼｰﾄ!$D$8:$P$30,22,FALSE)="","",HLOOKUP(C16,債権者情報登録依頼書入力ｼｰﾄ!$D$8:$P$30,22,FALSE))</f>
        <v>南さつま農協</v>
      </c>
      <c r="BA16" s="386"/>
      <c r="BB16" s="386"/>
      <c r="BC16" s="386"/>
      <c r="BD16" s="387" t="str">
        <f>IF(HLOOKUP(C16,債権者情報登録依頼書入力ｼｰﾄ!$D$8:$P$31,23,FALSE)="","",HLOOKUP(C16,債権者情報登録依頼書入力ｼｰﾄ!$D$8:$P$31,23,FALSE))</f>
        <v>本所</v>
      </c>
      <c r="BE16" s="387"/>
      <c r="BF16" s="387"/>
    </row>
    <row r="17" spans="1:58" ht="17.25" customHeight="1">
      <c r="A17" s="9"/>
      <c r="B17" s="23" t="str">
        <f>IF(HLOOKUP(C17,債権者情報登録依頼書入力ｼｰﾄ!$D$8:$P$28,15,FALSE)="","",HLOOKUP(C17,債権者情報登録依頼書入力ｼｰﾄ!$D$8:$P$28,15,FALSE))</f>
        <v/>
      </c>
      <c r="C17" s="384">
        <v>16</v>
      </c>
      <c r="D17" s="385"/>
      <c r="E17" s="24" t="str">
        <f>MID(HLOOKUP(C17,債権者情報登録依頼書入力ｼｰﾄ!$D$8:$P$28,16,FALSE),1,1)</f>
        <v/>
      </c>
      <c r="F17" s="25" t="str">
        <f>MID(HLOOKUP(C17,債権者情報登録依頼書入力ｼｰﾄ!$D$8:$P$28,16,FALSE),2,1)</f>
        <v/>
      </c>
      <c r="G17" s="26" t="str">
        <f>MID(HLOOKUP(C17,債権者情報登録依頼書入力ｼｰﾄ!$D$8:$P$28,17,FALSE),1,1)</f>
        <v/>
      </c>
      <c r="H17" s="27" t="str">
        <f>MID(HLOOKUP(C17,債権者情報登録依頼書入力ｼｰﾄ!$D$8:$P$28,17,FALSE),2,1)</f>
        <v/>
      </c>
      <c r="I17" s="27" t="str">
        <f>MID(HLOOKUP(C17,債権者情報登録依頼書入力ｼｰﾄ!$D$8:$P$28,17,FALSE),3,1)</f>
        <v/>
      </c>
      <c r="J17" s="28" t="str">
        <f>MID(HLOOKUP(C17,債権者情報登録依頼書入力ｼｰﾄ!$D$8:$P$28,17,FALSE),4,1)</f>
        <v/>
      </c>
      <c r="K17" s="24" t="str">
        <f>MID(HLOOKUP(C17,債権者情報登録依頼書入力ｼｰﾄ!$D$8:$P$28,18,FALSE),1,1)</f>
        <v/>
      </c>
      <c r="L17" s="27" t="str">
        <f>MID(HLOOKUP(C17,債権者情報登録依頼書入力ｼｰﾄ!$D$8:$P$28,18,FALSE),2,1)</f>
        <v/>
      </c>
      <c r="M17" s="25" t="str">
        <f>MID(HLOOKUP(C17,債権者情報登録依頼書入力ｼｰﾄ!$D$8:$P$28,18,FALSE),3,1)</f>
        <v/>
      </c>
      <c r="N17" s="29" t="str">
        <f>MID(HLOOKUP(C17,債権者情報登録依頼書入力ｼｰﾄ!$D$8:$P$28,19,FALSE),1,1)</f>
        <v/>
      </c>
      <c r="O17" s="26" t="str">
        <f>MID(HLOOKUP(C17,債権者情報登録依頼書入力ｼｰﾄ!$D$8:$P$28,20,FALSE),1,1)</f>
        <v/>
      </c>
      <c r="P17" s="27" t="str">
        <f>MID(HLOOKUP(C17,債権者情報登録依頼書入力ｼｰﾄ!$D$8:$P$28,20,FALSE),2,1)</f>
        <v/>
      </c>
      <c r="Q17" s="27" t="str">
        <f>MID(HLOOKUP(C17,債権者情報登録依頼書入力ｼｰﾄ!$D$8:$P$28,20,FALSE),3,1)</f>
        <v/>
      </c>
      <c r="R17" s="27" t="str">
        <f>MID(HLOOKUP(C17,債権者情報登録依頼書入力ｼｰﾄ!$D$8:$P$28,20,FALSE),4,1)</f>
        <v/>
      </c>
      <c r="S17" s="27" t="str">
        <f>MID(HLOOKUP(C17,債権者情報登録依頼書入力ｼｰﾄ!$D$8:$P$28,20,FALSE),5,1)</f>
        <v/>
      </c>
      <c r="T17" s="27" t="str">
        <f>MID(HLOOKUP(C17,債権者情報登録依頼書入力ｼｰﾄ!$D$8:$P$28,20,FALSE),6,1)</f>
        <v/>
      </c>
      <c r="U17" s="28" t="str">
        <f>MID(HLOOKUP(C17,債権者情報登録依頼書入力ｼｰﾄ!$D$8:$P$28,20,FALSE),7,1)</f>
        <v/>
      </c>
      <c r="V17" s="24" t="str">
        <f>MID(HLOOKUP(C17,債権者情報登録依頼書入力ｼｰﾄ!$D$8:$P$28,21,FALSE),1,1)</f>
        <v/>
      </c>
      <c r="W17" s="27" t="str">
        <f>MID(HLOOKUP(C17,債権者情報登録依頼書入力ｼｰﾄ!$D$8:$P$28,21,FALSE),2,1)</f>
        <v/>
      </c>
      <c r="X17" s="27" t="str">
        <f>MID(HLOOKUP(C17,債権者情報登録依頼書入力ｼｰﾄ!$D$8:$P$28,21,FALSE),3,1)</f>
        <v/>
      </c>
      <c r="Y17" s="27" t="str">
        <f>MID(HLOOKUP(C17,債権者情報登録依頼書入力ｼｰﾄ!$D$8:$P$28,21,FALSE),4,1)</f>
        <v/>
      </c>
      <c r="Z17" s="27" t="str">
        <f>MID(HLOOKUP(C17,債権者情報登録依頼書入力ｼｰﾄ!$D$8:$P$28,21,FALSE),5,1)</f>
        <v/>
      </c>
      <c r="AA17" s="27" t="str">
        <f>MID(HLOOKUP(C17,債権者情報登録依頼書入力ｼｰﾄ!$D$8:$P$28,21,FALSE),6,1)</f>
        <v/>
      </c>
      <c r="AB17" s="27" t="str">
        <f>MID(HLOOKUP(C17,債権者情報登録依頼書入力ｼｰﾄ!$D$8:$P$28,21,FALSE),7,1)</f>
        <v/>
      </c>
      <c r="AC17" s="27" t="str">
        <f>MID(HLOOKUP(C17,債権者情報登録依頼書入力ｼｰﾄ!$D$8:$P$28,21,FALSE),8,1)</f>
        <v/>
      </c>
      <c r="AD17" s="27" t="str">
        <f>MID(HLOOKUP(C17,債権者情報登録依頼書入力ｼｰﾄ!$D$8:$P$28,21,FALSE),9,1)</f>
        <v/>
      </c>
      <c r="AE17" s="27" t="str">
        <f>MID(HLOOKUP(C17,債権者情報登録依頼書入力ｼｰﾄ!$D$8:$P$28,21,FALSE),10,1)</f>
        <v/>
      </c>
      <c r="AF17" s="27" t="str">
        <f>MID(HLOOKUP(C17,債権者情報登録依頼書入力ｼｰﾄ!$D$8:$P$28,21,FALSE),11,1)</f>
        <v/>
      </c>
      <c r="AG17" s="27" t="str">
        <f>MID(HLOOKUP(C17,債権者情報登録依頼書入力ｼｰﾄ!$D$8:$P$28,21,FALSE),12,1)</f>
        <v/>
      </c>
      <c r="AH17" s="27" t="str">
        <f>MID(HLOOKUP(C17,債権者情報登録依頼書入力ｼｰﾄ!$D$8:$P$28,21,FALSE),13,1)</f>
        <v/>
      </c>
      <c r="AI17" s="27" t="str">
        <f>MID(HLOOKUP(C17,債権者情報登録依頼書入力ｼｰﾄ!$D$8:$P$28,21,FALSE),14,1)</f>
        <v/>
      </c>
      <c r="AJ17" s="27" t="str">
        <f>MID(HLOOKUP(C17,債権者情報登録依頼書入力ｼｰﾄ!$D$8:$P$28,21,FALSE),15,1)</f>
        <v/>
      </c>
      <c r="AK17" s="27" t="str">
        <f>MID(HLOOKUP(C17,債権者情報登録依頼書入力ｼｰﾄ!$D$8:$P$28,21,FALSE),16,1)</f>
        <v/>
      </c>
      <c r="AL17" s="27" t="str">
        <f>MID(HLOOKUP(C17,債権者情報登録依頼書入力ｼｰﾄ!$D$8:$P$28,21,FALSE),17,1)</f>
        <v/>
      </c>
      <c r="AM17" s="27" t="str">
        <f>MID(HLOOKUP(C17,債権者情報登録依頼書入力ｼｰﾄ!$D$8:$P$28,21,FALSE),18,1)</f>
        <v/>
      </c>
      <c r="AN17" s="27" t="str">
        <f>MID(HLOOKUP(C17,債権者情報登録依頼書入力ｼｰﾄ!$D$8:$P$28,21,FALSE),19,1)</f>
        <v/>
      </c>
      <c r="AO17" s="27" t="str">
        <f>MID(HLOOKUP(C17,債権者情報登録依頼書入力ｼｰﾄ!$D$8:$P$28,21,FALSE),20,1)</f>
        <v/>
      </c>
      <c r="AP17" s="27" t="str">
        <f>MID(HLOOKUP(C17,債権者情報登録依頼書入力ｼｰﾄ!$D$8:$P$28,21,FALSE),21,1)</f>
        <v/>
      </c>
      <c r="AQ17" s="27" t="str">
        <f>MID(HLOOKUP(C17,債権者情報登録依頼書入力ｼｰﾄ!$D$8:$P$28,21,FALSE),22,1)</f>
        <v/>
      </c>
      <c r="AR17" s="27" t="str">
        <f>MID(HLOOKUP(C17,債権者情報登録依頼書入力ｼｰﾄ!$D$8:$P$28,21,FALSE),23,1)</f>
        <v/>
      </c>
      <c r="AS17" s="27" t="str">
        <f>MID(HLOOKUP(C17,債権者情報登録依頼書入力ｼｰﾄ!$D$8:$P$28,21,FALSE),24,1)</f>
        <v/>
      </c>
      <c r="AT17" s="27" t="str">
        <f>MID(HLOOKUP(C17,債権者情報登録依頼書入力ｼｰﾄ!$D$8:$P$28,21,FALSE),25,1)</f>
        <v/>
      </c>
      <c r="AU17" s="27" t="str">
        <f>MID(HLOOKUP(C17,債権者情報登録依頼書入力ｼｰﾄ!$D$8:$P$28,21,FALSE),26,1)</f>
        <v/>
      </c>
      <c r="AV17" s="27" t="str">
        <f>MID(HLOOKUP(C17,債権者情報登録依頼書入力ｼｰﾄ!$D$8:$P$28,21,FALSE),27,1)</f>
        <v/>
      </c>
      <c r="AW17" s="27" t="str">
        <f>MID(HLOOKUP(C17,債権者情報登録依頼書入力ｼｰﾄ!$D$8:$P$28,21,FALSE),28,1)</f>
        <v/>
      </c>
      <c r="AX17" s="27" t="str">
        <f>MID(HLOOKUP(C17,債権者情報登録依頼書入力ｼｰﾄ!$D$8:$P$28,21,FALSE),29,1)</f>
        <v/>
      </c>
      <c r="AY17" s="30" t="str">
        <f>MID(HLOOKUP(C17,債権者情報登録依頼書入力ｼｰﾄ!$D$8:$P$28,21,FALSE),30,1)</f>
        <v/>
      </c>
      <c r="AZ17" s="386" t="str">
        <f>IF(HLOOKUP(C17,債権者情報登録依頼書入力ｼｰﾄ!$D$8:$P$30,22,FALSE)="","",HLOOKUP(C17,債権者情報登録依頼書入力ｼｰﾄ!$D$8:$P$30,22,FALSE))</f>
        <v/>
      </c>
      <c r="BA17" s="386"/>
      <c r="BB17" s="386"/>
      <c r="BC17" s="386"/>
      <c r="BD17" s="387" t="str">
        <f>IF(HLOOKUP(C17,債権者情報登録依頼書入力ｼｰﾄ!$D$8:$P$31,23,FALSE)="","",HLOOKUP(C17,債権者情報登録依頼書入力ｼｰﾄ!$D$8:$P$31,23,FALSE))</f>
        <v/>
      </c>
      <c r="BE17" s="387"/>
      <c r="BF17" s="387"/>
    </row>
    <row r="18" spans="1:58" ht="17.25" customHeight="1">
      <c r="A18" s="9"/>
      <c r="B18" s="23" t="str">
        <f>IF(HLOOKUP(C18,債権者情報登録依頼書入力ｼｰﾄ!$D$8:$P$28,15,FALSE)="","",HLOOKUP(C18,債権者情報登録依頼書入力ｼｰﾄ!$D$8:$P$28,15,FALSE))</f>
        <v/>
      </c>
      <c r="C18" s="384">
        <v>17</v>
      </c>
      <c r="D18" s="385"/>
      <c r="E18" s="24" t="str">
        <f>MID(HLOOKUP(C18,債権者情報登録依頼書入力ｼｰﾄ!$D$8:$P$28,16,FALSE),1,1)</f>
        <v/>
      </c>
      <c r="F18" s="25" t="str">
        <f>MID(HLOOKUP(C18,債権者情報登録依頼書入力ｼｰﾄ!$D$8:$P$28,16,FALSE),2,1)</f>
        <v/>
      </c>
      <c r="G18" s="26" t="str">
        <f>MID(HLOOKUP(C18,債権者情報登録依頼書入力ｼｰﾄ!$D$8:$P$28,17,FALSE),1,1)</f>
        <v/>
      </c>
      <c r="H18" s="27" t="str">
        <f>MID(HLOOKUP(C18,債権者情報登録依頼書入力ｼｰﾄ!$D$8:$P$28,17,FALSE),2,1)</f>
        <v/>
      </c>
      <c r="I18" s="27" t="str">
        <f>MID(HLOOKUP(C18,債権者情報登録依頼書入力ｼｰﾄ!$D$8:$P$28,17,FALSE),3,1)</f>
        <v/>
      </c>
      <c r="J18" s="28" t="str">
        <f>MID(HLOOKUP(C18,債権者情報登録依頼書入力ｼｰﾄ!$D$8:$P$28,17,FALSE),4,1)</f>
        <v/>
      </c>
      <c r="K18" s="24" t="str">
        <f>MID(HLOOKUP(C18,債権者情報登録依頼書入力ｼｰﾄ!$D$8:$P$28,18,FALSE),1,1)</f>
        <v/>
      </c>
      <c r="L18" s="27" t="str">
        <f>MID(HLOOKUP(C18,債権者情報登録依頼書入力ｼｰﾄ!$D$8:$P$28,18,FALSE),2,1)</f>
        <v/>
      </c>
      <c r="M18" s="25" t="str">
        <f>MID(HLOOKUP(C18,債権者情報登録依頼書入力ｼｰﾄ!$D$8:$P$28,18,FALSE),3,1)</f>
        <v/>
      </c>
      <c r="N18" s="29" t="str">
        <f>MID(HLOOKUP(C18,債権者情報登録依頼書入力ｼｰﾄ!$D$8:$P$28,19,FALSE),1,1)</f>
        <v/>
      </c>
      <c r="O18" s="26" t="str">
        <f>MID(HLOOKUP(C18,債権者情報登録依頼書入力ｼｰﾄ!$D$8:$P$28,20,FALSE),1,1)</f>
        <v/>
      </c>
      <c r="P18" s="27" t="str">
        <f>MID(HLOOKUP(C18,債権者情報登録依頼書入力ｼｰﾄ!$D$8:$P$28,20,FALSE),2,1)</f>
        <v/>
      </c>
      <c r="Q18" s="27" t="str">
        <f>MID(HLOOKUP(C18,債権者情報登録依頼書入力ｼｰﾄ!$D$8:$P$28,20,FALSE),3,1)</f>
        <v/>
      </c>
      <c r="R18" s="27" t="str">
        <f>MID(HLOOKUP(C18,債権者情報登録依頼書入力ｼｰﾄ!$D$8:$P$28,20,FALSE),4,1)</f>
        <v/>
      </c>
      <c r="S18" s="27" t="str">
        <f>MID(HLOOKUP(C18,債権者情報登録依頼書入力ｼｰﾄ!$D$8:$P$28,20,FALSE),5,1)</f>
        <v/>
      </c>
      <c r="T18" s="27" t="str">
        <f>MID(HLOOKUP(C18,債権者情報登録依頼書入力ｼｰﾄ!$D$8:$P$28,20,FALSE),6,1)</f>
        <v/>
      </c>
      <c r="U18" s="28" t="str">
        <f>MID(HLOOKUP(C18,債権者情報登録依頼書入力ｼｰﾄ!$D$8:$P$28,20,FALSE),7,1)</f>
        <v/>
      </c>
      <c r="V18" s="24" t="str">
        <f>MID(HLOOKUP(C18,債権者情報登録依頼書入力ｼｰﾄ!$D$8:$P$28,21,FALSE),1,1)</f>
        <v/>
      </c>
      <c r="W18" s="27" t="str">
        <f>MID(HLOOKUP(C18,債権者情報登録依頼書入力ｼｰﾄ!$D$8:$P$28,21,FALSE),2,1)</f>
        <v/>
      </c>
      <c r="X18" s="27" t="str">
        <f>MID(HLOOKUP(C18,債権者情報登録依頼書入力ｼｰﾄ!$D$8:$P$28,21,FALSE),3,1)</f>
        <v/>
      </c>
      <c r="Y18" s="27" t="str">
        <f>MID(HLOOKUP(C18,債権者情報登録依頼書入力ｼｰﾄ!$D$8:$P$28,21,FALSE),4,1)</f>
        <v/>
      </c>
      <c r="Z18" s="27" t="str">
        <f>MID(HLOOKUP(C18,債権者情報登録依頼書入力ｼｰﾄ!$D$8:$P$28,21,FALSE),5,1)</f>
        <v/>
      </c>
      <c r="AA18" s="27" t="str">
        <f>MID(HLOOKUP(C18,債権者情報登録依頼書入力ｼｰﾄ!$D$8:$P$28,21,FALSE),6,1)</f>
        <v/>
      </c>
      <c r="AB18" s="27" t="str">
        <f>MID(HLOOKUP(C18,債権者情報登録依頼書入力ｼｰﾄ!$D$8:$P$28,21,FALSE),7,1)</f>
        <v/>
      </c>
      <c r="AC18" s="27" t="str">
        <f>MID(HLOOKUP(C18,債権者情報登録依頼書入力ｼｰﾄ!$D$8:$P$28,21,FALSE),8,1)</f>
        <v/>
      </c>
      <c r="AD18" s="27" t="str">
        <f>MID(HLOOKUP(C18,債権者情報登録依頼書入力ｼｰﾄ!$D$8:$P$28,21,FALSE),9,1)</f>
        <v/>
      </c>
      <c r="AE18" s="27" t="str">
        <f>MID(HLOOKUP(C18,債権者情報登録依頼書入力ｼｰﾄ!$D$8:$P$28,21,FALSE),10,1)</f>
        <v/>
      </c>
      <c r="AF18" s="27" t="str">
        <f>MID(HLOOKUP(C18,債権者情報登録依頼書入力ｼｰﾄ!$D$8:$P$28,21,FALSE),11,1)</f>
        <v/>
      </c>
      <c r="AG18" s="27" t="str">
        <f>MID(HLOOKUP(C18,債権者情報登録依頼書入力ｼｰﾄ!$D$8:$P$28,21,FALSE),12,1)</f>
        <v/>
      </c>
      <c r="AH18" s="27" t="str">
        <f>MID(HLOOKUP(C18,債権者情報登録依頼書入力ｼｰﾄ!$D$8:$P$28,21,FALSE),13,1)</f>
        <v/>
      </c>
      <c r="AI18" s="27" t="str">
        <f>MID(HLOOKUP(C18,債権者情報登録依頼書入力ｼｰﾄ!$D$8:$P$28,21,FALSE),14,1)</f>
        <v/>
      </c>
      <c r="AJ18" s="27" t="str">
        <f>MID(HLOOKUP(C18,債権者情報登録依頼書入力ｼｰﾄ!$D$8:$P$28,21,FALSE),15,1)</f>
        <v/>
      </c>
      <c r="AK18" s="27" t="str">
        <f>MID(HLOOKUP(C18,債権者情報登録依頼書入力ｼｰﾄ!$D$8:$P$28,21,FALSE),16,1)</f>
        <v/>
      </c>
      <c r="AL18" s="27" t="str">
        <f>MID(HLOOKUP(C18,債権者情報登録依頼書入力ｼｰﾄ!$D$8:$P$28,21,FALSE),17,1)</f>
        <v/>
      </c>
      <c r="AM18" s="27" t="str">
        <f>MID(HLOOKUP(C18,債権者情報登録依頼書入力ｼｰﾄ!$D$8:$P$28,21,FALSE),18,1)</f>
        <v/>
      </c>
      <c r="AN18" s="27" t="str">
        <f>MID(HLOOKUP(C18,債権者情報登録依頼書入力ｼｰﾄ!$D$8:$P$28,21,FALSE),19,1)</f>
        <v/>
      </c>
      <c r="AO18" s="27" t="str">
        <f>MID(HLOOKUP(C18,債権者情報登録依頼書入力ｼｰﾄ!$D$8:$P$28,21,FALSE),20,1)</f>
        <v/>
      </c>
      <c r="AP18" s="27" t="str">
        <f>MID(HLOOKUP(C18,債権者情報登録依頼書入力ｼｰﾄ!$D$8:$P$28,21,FALSE),21,1)</f>
        <v/>
      </c>
      <c r="AQ18" s="27" t="str">
        <f>MID(HLOOKUP(C18,債権者情報登録依頼書入力ｼｰﾄ!$D$8:$P$28,21,FALSE),22,1)</f>
        <v/>
      </c>
      <c r="AR18" s="27" t="str">
        <f>MID(HLOOKUP(C18,債権者情報登録依頼書入力ｼｰﾄ!$D$8:$P$28,21,FALSE),23,1)</f>
        <v/>
      </c>
      <c r="AS18" s="27" t="str">
        <f>MID(HLOOKUP(C18,債権者情報登録依頼書入力ｼｰﾄ!$D$8:$P$28,21,FALSE),24,1)</f>
        <v/>
      </c>
      <c r="AT18" s="27" t="str">
        <f>MID(HLOOKUP(C18,債権者情報登録依頼書入力ｼｰﾄ!$D$8:$P$28,21,FALSE),25,1)</f>
        <v/>
      </c>
      <c r="AU18" s="27" t="str">
        <f>MID(HLOOKUP(C18,債権者情報登録依頼書入力ｼｰﾄ!$D$8:$P$28,21,FALSE),26,1)</f>
        <v/>
      </c>
      <c r="AV18" s="27" t="str">
        <f>MID(HLOOKUP(C18,債権者情報登録依頼書入力ｼｰﾄ!$D$8:$P$28,21,FALSE),27,1)</f>
        <v/>
      </c>
      <c r="AW18" s="27" t="str">
        <f>MID(HLOOKUP(C18,債権者情報登録依頼書入力ｼｰﾄ!$D$8:$P$28,21,FALSE),28,1)</f>
        <v/>
      </c>
      <c r="AX18" s="27" t="str">
        <f>MID(HLOOKUP(C18,債権者情報登録依頼書入力ｼｰﾄ!$D$8:$P$28,21,FALSE),29,1)</f>
        <v/>
      </c>
      <c r="AY18" s="30" t="str">
        <f>MID(HLOOKUP(C18,債権者情報登録依頼書入力ｼｰﾄ!$D$8:$P$28,21,FALSE),30,1)</f>
        <v/>
      </c>
      <c r="AZ18" s="386" t="str">
        <f>IF(HLOOKUP(C18,債権者情報登録依頼書入力ｼｰﾄ!$D$8:$P$30,22,FALSE)="","",HLOOKUP(C18,債権者情報登録依頼書入力ｼｰﾄ!$D$8:$P$30,22,FALSE))</f>
        <v/>
      </c>
      <c r="BA18" s="386"/>
      <c r="BB18" s="386"/>
      <c r="BC18" s="386"/>
      <c r="BD18" s="387" t="str">
        <f>IF(HLOOKUP(C18,債権者情報登録依頼書入力ｼｰﾄ!$D$8:$P$31,23,FALSE)="","",HLOOKUP(C18,債権者情報登録依頼書入力ｼｰﾄ!$D$8:$P$31,23,FALSE))</f>
        <v/>
      </c>
      <c r="BE18" s="387"/>
      <c r="BF18" s="387"/>
    </row>
    <row r="19" spans="1:58" ht="17.25" customHeight="1">
      <c r="A19" s="9"/>
      <c r="B19" s="23" t="str">
        <f>IF(HLOOKUP(C19,債権者情報登録依頼書入力ｼｰﾄ!$D$8:$P$28,15,FALSE)="","",HLOOKUP(C19,債権者情報登録依頼書入力ｼｰﾄ!$D$8:$P$28,15,FALSE))</f>
        <v/>
      </c>
      <c r="C19" s="384">
        <v>18</v>
      </c>
      <c r="D19" s="385"/>
      <c r="E19" s="24" t="str">
        <f>MID(HLOOKUP(C19,債権者情報登録依頼書入力ｼｰﾄ!$D$8:$P$28,16,FALSE),1,1)</f>
        <v/>
      </c>
      <c r="F19" s="25" t="str">
        <f>MID(HLOOKUP(C19,債権者情報登録依頼書入力ｼｰﾄ!$D$8:$P$28,16,FALSE),2,1)</f>
        <v/>
      </c>
      <c r="G19" s="26" t="str">
        <f>MID(HLOOKUP(C19,債権者情報登録依頼書入力ｼｰﾄ!$D$8:$P$28,17,FALSE),1,1)</f>
        <v/>
      </c>
      <c r="H19" s="27" t="str">
        <f>MID(HLOOKUP(C19,債権者情報登録依頼書入力ｼｰﾄ!$D$8:$P$28,17,FALSE),2,1)</f>
        <v/>
      </c>
      <c r="I19" s="27" t="str">
        <f>MID(HLOOKUP(C19,債権者情報登録依頼書入力ｼｰﾄ!$D$8:$P$28,17,FALSE),3,1)</f>
        <v/>
      </c>
      <c r="J19" s="28" t="str">
        <f>MID(HLOOKUP(C19,債権者情報登録依頼書入力ｼｰﾄ!$D$8:$P$28,17,FALSE),4,1)</f>
        <v/>
      </c>
      <c r="K19" s="24" t="str">
        <f>MID(HLOOKUP(C19,債権者情報登録依頼書入力ｼｰﾄ!$D$8:$P$28,18,FALSE),1,1)</f>
        <v/>
      </c>
      <c r="L19" s="27" t="str">
        <f>MID(HLOOKUP(C19,債権者情報登録依頼書入力ｼｰﾄ!$D$8:$P$28,18,FALSE),2,1)</f>
        <v/>
      </c>
      <c r="M19" s="25" t="str">
        <f>MID(HLOOKUP(C19,債権者情報登録依頼書入力ｼｰﾄ!$D$8:$P$28,18,FALSE),3,1)</f>
        <v/>
      </c>
      <c r="N19" s="29" t="str">
        <f>MID(HLOOKUP(C19,債権者情報登録依頼書入力ｼｰﾄ!$D$8:$P$28,19,FALSE),1,1)</f>
        <v/>
      </c>
      <c r="O19" s="26" t="str">
        <f>MID(HLOOKUP(C19,債権者情報登録依頼書入力ｼｰﾄ!$D$8:$P$28,20,FALSE),1,1)</f>
        <v/>
      </c>
      <c r="P19" s="27" t="str">
        <f>MID(HLOOKUP(C19,債権者情報登録依頼書入力ｼｰﾄ!$D$8:$P$28,20,FALSE),2,1)</f>
        <v/>
      </c>
      <c r="Q19" s="27" t="str">
        <f>MID(HLOOKUP(C19,債権者情報登録依頼書入力ｼｰﾄ!$D$8:$P$28,20,FALSE),3,1)</f>
        <v/>
      </c>
      <c r="R19" s="27" t="str">
        <f>MID(HLOOKUP(C19,債権者情報登録依頼書入力ｼｰﾄ!$D$8:$P$28,20,FALSE),4,1)</f>
        <v/>
      </c>
      <c r="S19" s="27" t="str">
        <f>MID(HLOOKUP(C19,債権者情報登録依頼書入力ｼｰﾄ!$D$8:$P$28,20,FALSE),5,1)</f>
        <v/>
      </c>
      <c r="T19" s="27" t="str">
        <f>MID(HLOOKUP(C19,債権者情報登録依頼書入力ｼｰﾄ!$D$8:$P$28,20,FALSE),6,1)</f>
        <v/>
      </c>
      <c r="U19" s="28" t="str">
        <f>MID(HLOOKUP(C19,債権者情報登録依頼書入力ｼｰﾄ!$D$8:$P$28,20,FALSE),7,1)</f>
        <v/>
      </c>
      <c r="V19" s="24" t="str">
        <f>MID(HLOOKUP(C19,債権者情報登録依頼書入力ｼｰﾄ!$D$8:$P$28,21,FALSE),1,1)</f>
        <v/>
      </c>
      <c r="W19" s="27" t="str">
        <f>MID(HLOOKUP(C19,債権者情報登録依頼書入力ｼｰﾄ!$D$8:$P$28,21,FALSE),2,1)</f>
        <v/>
      </c>
      <c r="X19" s="27" t="str">
        <f>MID(HLOOKUP(C19,債権者情報登録依頼書入力ｼｰﾄ!$D$8:$P$28,21,FALSE),3,1)</f>
        <v/>
      </c>
      <c r="Y19" s="27" t="str">
        <f>MID(HLOOKUP(C19,債権者情報登録依頼書入力ｼｰﾄ!$D$8:$P$28,21,FALSE),4,1)</f>
        <v/>
      </c>
      <c r="Z19" s="27" t="str">
        <f>MID(HLOOKUP(C19,債権者情報登録依頼書入力ｼｰﾄ!$D$8:$P$28,21,FALSE),5,1)</f>
        <v/>
      </c>
      <c r="AA19" s="27" t="str">
        <f>MID(HLOOKUP(C19,債権者情報登録依頼書入力ｼｰﾄ!$D$8:$P$28,21,FALSE),6,1)</f>
        <v/>
      </c>
      <c r="AB19" s="27" t="str">
        <f>MID(HLOOKUP(C19,債権者情報登録依頼書入力ｼｰﾄ!$D$8:$P$28,21,FALSE),7,1)</f>
        <v/>
      </c>
      <c r="AC19" s="27" t="str">
        <f>MID(HLOOKUP(C19,債権者情報登録依頼書入力ｼｰﾄ!$D$8:$P$28,21,FALSE),8,1)</f>
        <v/>
      </c>
      <c r="AD19" s="27" t="str">
        <f>MID(HLOOKUP(C19,債権者情報登録依頼書入力ｼｰﾄ!$D$8:$P$28,21,FALSE),9,1)</f>
        <v/>
      </c>
      <c r="AE19" s="27" t="str">
        <f>MID(HLOOKUP(C19,債権者情報登録依頼書入力ｼｰﾄ!$D$8:$P$28,21,FALSE),10,1)</f>
        <v/>
      </c>
      <c r="AF19" s="27" t="str">
        <f>MID(HLOOKUP(C19,債権者情報登録依頼書入力ｼｰﾄ!$D$8:$P$28,21,FALSE),11,1)</f>
        <v/>
      </c>
      <c r="AG19" s="27" t="str">
        <f>MID(HLOOKUP(C19,債権者情報登録依頼書入力ｼｰﾄ!$D$8:$P$28,21,FALSE),12,1)</f>
        <v/>
      </c>
      <c r="AH19" s="27" t="str">
        <f>MID(HLOOKUP(C19,債権者情報登録依頼書入力ｼｰﾄ!$D$8:$P$28,21,FALSE),13,1)</f>
        <v/>
      </c>
      <c r="AI19" s="27" t="str">
        <f>MID(HLOOKUP(C19,債権者情報登録依頼書入力ｼｰﾄ!$D$8:$P$28,21,FALSE),14,1)</f>
        <v/>
      </c>
      <c r="AJ19" s="27" t="str">
        <f>MID(HLOOKUP(C19,債権者情報登録依頼書入力ｼｰﾄ!$D$8:$P$28,21,FALSE),15,1)</f>
        <v/>
      </c>
      <c r="AK19" s="27" t="str">
        <f>MID(HLOOKUP(C19,債権者情報登録依頼書入力ｼｰﾄ!$D$8:$P$28,21,FALSE),16,1)</f>
        <v/>
      </c>
      <c r="AL19" s="27" t="str">
        <f>MID(HLOOKUP(C19,債権者情報登録依頼書入力ｼｰﾄ!$D$8:$P$28,21,FALSE),17,1)</f>
        <v/>
      </c>
      <c r="AM19" s="27" t="str">
        <f>MID(HLOOKUP(C19,債権者情報登録依頼書入力ｼｰﾄ!$D$8:$P$28,21,FALSE),18,1)</f>
        <v/>
      </c>
      <c r="AN19" s="27" t="str">
        <f>MID(HLOOKUP(C19,債権者情報登録依頼書入力ｼｰﾄ!$D$8:$P$28,21,FALSE),19,1)</f>
        <v/>
      </c>
      <c r="AO19" s="27" t="str">
        <f>MID(HLOOKUP(C19,債権者情報登録依頼書入力ｼｰﾄ!$D$8:$P$28,21,FALSE),20,1)</f>
        <v/>
      </c>
      <c r="AP19" s="27" t="str">
        <f>MID(HLOOKUP(C19,債権者情報登録依頼書入力ｼｰﾄ!$D$8:$P$28,21,FALSE),21,1)</f>
        <v/>
      </c>
      <c r="AQ19" s="27" t="str">
        <f>MID(HLOOKUP(C19,債権者情報登録依頼書入力ｼｰﾄ!$D$8:$P$28,21,FALSE),22,1)</f>
        <v/>
      </c>
      <c r="AR19" s="27" t="str">
        <f>MID(HLOOKUP(C19,債権者情報登録依頼書入力ｼｰﾄ!$D$8:$P$28,21,FALSE),23,1)</f>
        <v/>
      </c>
      <c r="AS19" s="27" t="str">
        <f>MID(HLOOKUP(C19,債権者情報登録依頼書入力ｼｰﾄ!$D$8:$P$28,21,FALSE),24,1)</f>
        <v/>
      </c>
      <c r="AT19" s="27" t="str">
        <f>MID(HLOOKUP(C19,債権者情報登録依頼書入力ｼｰﾄ!$D$8:$P$28,21,FALSE),25,1)</f>
        <v/>
      </c>
      <c r="AU19" s="27" t="str">
        <f>MID(HLOOKUP(C19,債権者情報登録依頼書入力ｼｰﾄ!$D$8:$P$28,21,FALSE),26,1)</f>
        <v/>
      </c>
      <c r="AV19" s="27" t="str">
        <f>MID(HLOOKUP(C19,債権者情報登録依頼書入力ｼｰﾄ!$D$8:$P$28,21,FALSE),27,1)</f>
        <v/>
      </c>
      <c r="AW19" s="27" t="str">
        <f>MID(HLOOKUP(C19,債権者情報登録依頼書入力ｼｰﾄ!$D$8:$P$28,21,FALSE),28,1)</f>
        <v/>
      </c>
      <c r="AX19" s="27" t="str">
        <f>MID(HLOOKUP(C19,債権者情報登録依頼書入力ｼｰﾄ!$D$8:$P$28,21,FALSE),29,1)</f>
        <v/>
      </c>
      <c r="AY19" s="30" t="str">
        <f>MID(HLOOKUP(C19,債権者情報登録依頼書入力ｼｰﾄ!$D$8:$P$28,21,FALSE),30,1)</f>
        <v/>
      </c>
      <c r="AZ19" s="386" t="str">
        <f>IF(HLOOKUP(C19,債権者情報登録依頼書入力ｼｰﾄ!$D$8:$P$30,22,FALSE)="","",HLOOKUP(C19,債権者情報登録依頼書入力ｼｰﾄ!$D$8:$P$30,22,FALSE))</f>
        <v/>
      </c>
      <c r="BA19" s="386"/>
      <c r="BB19" s="386"/>
      <c r="BC19" s="386"/>
      <c r="BD19" s="387" t="str">
        <f>IF(HLOOKUP(C19,債権者情報登録依頼書入力ｼｰﾄ!$D$8:$P$31,23,FALSE)="","",HLOOKUP(C19,債権者情報登録依頼書入力ｼｰﾄ!$D$8:$P$31,23,FALSE))</f>
        <v/>
      </c>
      <c r="BE19" s="387"/>
      <c r="BF19" s="387"/>
    </row>
    <row r="20" spans="1:58" ht="17.25" customHeight="1">
      <c r="A20" s="9"/>
      <c r="B20" s="23" t="str">
        <f>IF(HLOOKUP(C20,債権者情報登録依頼書入力ｼｰﾄ!$D$8:$P$28,15,FALSE)="","",HLOOKUP(C20,債権者情報登録依頼書入力ｼｰﾄ!$D$8:$P$28,15,FALSE))</f>
        <v/>
      </c>
      <c r="C20" s="384">
        <v>19</v>
      </c>
      <c r="D20" s="385"/>
      <c r="E20" s="24" t="str">
        <f>MID(HLOOKUP(C20,債権者情報登録依頼書入力ｼｰﾄ!$D$8:$P$28,16,FALSE),1,1)</f>
        <v/>
      </c>
      <c r="F20" s="25" t="str">
        <f>MID(HLOOKUP(C20,債権者情報登録依頼書入力ｼｰﾄ!$D$8:$P$28,16,FALSE),2,1)</f>
        <v/>
      </c>
      <c r="G20" s="26" t="str">
        <f>MID(HLOOKUP(C20,債権者情報登録依頼書入力ｼｰﾄ!$D$8:$P$28,17,FALSE),1,1)</f>
        <v/>
      </c>
      <c r="H20" s="27" t="str">
        <f>MID(HLOOKUP(C20,債権者情報登録依頼書入力ｼｰﾄ!$D$8:$P$28,17,FALSE),2,1)</f>
        <v/>
      </c>
      <c r="I20" s="27" t="str">
        <f>MID(HLOOKUP(C20,債権者情報登録依頼書入力ｼｰﾄ!$D$8:$P$28,17,FALSE),3,1)</f>
        <v/>
      </c>
      <c r="J20" s="28" t="str">
        <f>MID(HLOOKUP(C20,債権者情報登録依頼書入力ｼｰﾄ!$D$8:$P$28,17,FALSE),4,1)</f>
        <v/>
      </c>
      <c r="K20" s="24" t="str">
        <f>MID(HLOOKUP(C20,債権者情報登録依頼書入力ｼｰﾄ!$D$8:$P$28,18,FALSE),1,1)</f>
        <v/>
      </c>
      <c r="L20" s="27" t="str">
        <f>MID(HLOOKUP(C20,債権者情報登録依頼書入力ｼｰﾄ!$D$8:$P$28,18,FALSE),2,1)</f>
        <v/>
      </c>
      <c r="M20" s="25" t="str">
        <f>MID(HLOOKUP(C20,債権者情報登録依頼書入力ｼｰﾄ!$D$8:$P$28,18,FALSE),3,1)</f>
        <v/>
      </c>
      <c r="N20" s="29" t="str">
        <f>MID(HLOOKUP(C20,債権者情報登録依頼書入力ｼｰﾄ!$D$8:$P$28,19,FALSE),1,1)</f>
        <v/>
      </c>
      <c r="O20" s="26" t="str">
        <f>MID(HLOOKUP(C20,債権者情報登録依頼書入力ｼｰﾄ!$D$8:$P$28,20,FALSE),1,1)</f>
        <v/>
      </c>
      <c r="P20" s="27" t="str">
        <f>MID(HLOOKUP(C20,債権者情報登録依頼書入力ｼｰﾄ!$D$8:$P$28,20,FALSE),2,1)</f>
        <v/>
      </c>
      <c r="Q20" s="27" t="str">
        <f>MID(HLOOKUP(C20,債権者情報登録依頼書入力ｼｰﾄ!$D$8:$P$28,20,FALSE),3,1)</f>
        <v/>
      </c>
      <c r="R20" s="27" t="str">
        <f>MID(HLOOKUP(C20,債権者情報登録依頼書入力ｼｰﾄ!$D$8:$P$28,20,FALSE),4,1)</f>
        <v/>
      </c>
      <c r="S20" s="27" t="str">
        <f>MID(HLOOKUP(C20,債権者情報登録依頼書入力ｼｰﾄ!$D$8:$P$28,20,FALSE),5,1)</f>
        <v/>
      </c>
      <c r="T20" s="27" t="str">
        <f>MID(HLOOKUP(C20,債権者情報登録依頼書入力ｼｰﾄ!$D$8:$P$28,20,FALSE),6,1)</f>
        <v/>
      </c>
      <c r="U20" s="28" t="str">
        <f>MID(HLOOKUP(C20,債権者情報登録依頼書入力ｼｰﾄ!$D$8:$P$28,20,FALSE),7,1)</f>
        <v/>
      </c>
      <c r="V20" s="24" t="str">
        <f>MID(HLOOKUP(C20,債権者情報登録依頼書入力ｼｰﾄ!$D$8:$P$28,21,FALSE),1,1)</f>
        <v/>
      </c>
      <c r="W20" s="27" t="str">
        <f>MID(HLOOKUP(C20,債権者情報登録依頼書入力ｼｰﾄ!$D$8:$P$28,21,FALSE),2,1)</f>
        <v/>
      </c>
      <c r="X20" s="27" t="str">
        <f>MID(HLOOKUP(C20,債権者情報登録依頼書入力ｼｰﾄ!$D$8:$P$28,21,FALSE),3,1)</f>
        <v/>
      </c>
      <c r="Y20" s="27" t="str">
        <f>MID(HLOOKUP(C20,債権者情報登録依頼書入力ｼｰﾄ!$D$8:$P$28,21,FALSE),4,1)</f>
        <v/>
      </c>
      <c r="Z20" s="27" t="str">
        <f>MID(HLOOKUP(C20,債権者情報登録依頼書入力ｼｰﾄ!$D$8:$P$28,21,FALSE),5,1)</f>
        <v/>
      </c>
      <c r="AA20" s="27" t="str">
        <f>MID(HLOOKUP(C20,債権者情報登録依頼書入力ｼｰﾄ!$D$8:$P$28,21,FALSE),6,1)</f>
        <v/>
      </c>
      <c r="AB20" s="27" t="str">
        <f>MID(HLOOKUP(C20,債権者情報登録依頼書入力ｼｰﾄ!$D$8:$P$28,21,FALSE),7,1)</f>
        <v/>
      </c>
      <c r="AC20" s="27" t="str">
        <f>MID(HLOOKUP(C20,債権者情報登録依頼書入力ｼｰﾄ!$D$8:$P$28,21,FALSE),8,1)</f>
        <v/>
      </c>
      <c r="AD20" s="27" t="str">
        <f>MID(HLOOKUP(C20,債権者情報登録依頼書入力ｼｰﾄ!$D$8:$P$28,21,FALSE),9,1)</f>
        <v/>
      </c>
      <c r="AE20" s="27" t="str">
        <f>MID(HLOOKUP(C20,債権者情報登録依頼書入力ｼｰﾄ!$D$8:$P$28,21,FALSE),10,1)</f>
        <v/>
      </c>
      <c r="AF20" s="27" t="str">
        <f>MID(HLOOKUP(C20,債権者情報登録依頼書入力ｼｰﾄ!$D$8:$P$28,21,FALSE),11,1)</f>
        <v/>
      </c>
      <c r="AG20" s="27" t="str">
        <f>MID(HLOOKUP(C20,債権者情報登録依頼書入力ｼｰﾄ!$D$8:$P$28,21,FALSE),12,1)</f>
        <v/>
      </c>
      <c r="AH20" s="27" t="str">
        <f>MID(HLOOKUP(C20,債権者情報登録依頼書入力ｼｰﾄ!$D$8:$P$28,21,FALSE),13,1)</f>
        <v/>
      </c>
      <c r="AI20" s="27" t="str">
        <f>MID(HLOOKUP(C20,債権者情報登録依頼書入力ｼｰﾄ!$D$8:$P$28,21,FALSE),14,1)</f>
        <v/>
      </c>
      <c r="AJ20" s="27" t="str">
        <f>MID(HLOOKUP(C20,債権者情報登録依頼書入力ｼｰﾄ!$D$8:$P$28,21,FALSE),15,1)</f>
        <v/>
      </c>
      <c r="AK20" s="27" t="str">
        <f>MID(HLOOKUP(C20,債権者情報登録依頼書入力ｼｰﾄ!$D$8:$P$28,21,FALSE),16,1)</f>
        <v/>
      </c>
      <c r="AL20" s="27" t="str">
        <f>MID(HLOOKUP(C20,債権者情報登録依頼書入力ｼｰﾄ!$D$8:$P$28,21,FALSE),17,1)</f>
        <v/>
      </c>
      <c r="AM20" s="27" t="str">
        <f>MID(HLOOKUP(C20,債権者情報登録依頼書入力ｼｰﾄ!$D$8:$P$28,21,FALSE),18,1)</f>
        <v/>
      </c>
      <c r="AN20" s="27" t="str">
        <f>MID(HLOOKUP(C20,債権者情報登録依頼書入力ｼｰﾄ!$D$8:$P$28,21,FALSE),19,1)</f>
        <v/>
      </c>
      <c r="AO20" s="27" t="str">
        <f>MID(HLOOKUP(C20,債権者情報登録依頼書入力ｼｰﾄ!$D$8:$P$28,21,FALSE),20,1)</f>
        <v/>
      </c>
      <c r="AP20" s="27" t="str">
        <f>MID(HLOOKUP(C20,債権者情報登録依頼書入力ｼｰﾄ!$D$8:$P$28,21,FALSE),21,1)</f>
        <v/>
      </c>
      <c r="AQ20" s="27" t="str">
        <f>MID(HLOOKUP(C20,債権者情報登録依頼書入力ｼｰﾄ!$D$8:$P$28,21,FALSE),22,1)</f>
        <v/>
      </c>
      <c r="AR20" s="27" t="str">
        <f>MID(HLOOKUP(C20,債権者情報登録依頼書入力ｼｰﾄ!$D$8:$P$28,21,FALSE),23,1)</f>
        <v/>
      </c>
      <c r="AS20" s="27" t="str">
        <f>MID(HLOOKUP(C20,債権者情報登録依頼書入力ｼｰﾄ!$D$8:$P$28,21,FALSE),24,1)</f>
        <v/>
      </c>
      <c r="AT20" s="27" t="str">
        <f>MID(HLOOKUP(C20,債権者情報登録依頼書入力ｼｰﾄ!$D$8:$P$28,21,FALSE),25,1)</f>
        <v/>
      </c>
      <c r="AU20" s="27" t="str">
        <f>MID(HLOOKUP(C20,債権者情報登録依頼書入力ｼｰﾄ!$D$8:$P$28,21,FALSE),26,1)</f>
        <v/>
      </c>
      <c r="AV20" s="27" t="str">
        <f>MID(HLOOKUP(C20,債権者情報登録依頼書入力ｼｰﾄ!$D$8:$P$28,21,FALSE),27,1)</f>
        <v/>
      </c>
      <c r="AW20" s="27" t="str">
        <f>MID(HLOOKUP(C20,債権者情報登録依頼書入力ｼｰﾄ!$D$8:$P$28,21,FALSE),28,1)</f>
        <v/>
      </c>
      <c r="AX20" s="27" t="str">
        <f>MID(HLOOKUP(C20,債権者情報登録依頼書入力ｼｰﾄ!$D$8:$P$28,21,FALSE),29,1)</f>
        <v/>
      </c>
      <c r="AY20" s="30" t="str">
        <f>MID(HLOOKUP(C20,債権者情報登録依頼書入力ｼｰﾄ!$D$8:$P$28,21,FALSE),30,1)</f>
        <v/>
      </c>
      <c r="AZ20" s="386" t="str">
        <f>IF(HLOOKUP(C20,債権者情報登録依頼書入力ｼｰﾄ!$D$8:$P$30,22,FALSE)="","",HLOOKUP(C20,債権者情報登録依頼書入力ｼｰﾄ!$D$8:$P$30,22,FALSE))</f>
        <v/>
      </c>
      <c r="BA20" s="386"/>
      <c r="BB20" s="386"/>
      <c r="BC20" s="386"/>
      <c r="BD20" s="387" t="str">
        <f>IF(HLOOKUP(C20,債権者情報登録依頼書入力ｼｰﾄ!$D$8:$P$31,23,FALSE)="","",HLOOKUP(C20,債権者情報登録依頼書入力ｼｰﾄ!$D$8:$P$31,23,FALSE))</f>
        <v/>
      </c>
      <c r="BE20" s="387"/>
      <c r="BF20" s="387"/>
    </row>
    <row r="21" spans="1:58" ht="17.25" customHeight="1">
      <c r="A21" s="9"/>
      <c r="B21" s="23" t="str">
        <f>IF(HLOOKUP(C21,債権者情報登録依頼書入力ｼｰﾄ!$D$8:$P$28,15,FALSE)="","",HLOOKUP(C21,債権者情報登録依頼書入力ｼｰﾄ!$D$8:$P$28,15,FALSE))</f>
        <v/>
      </c>
      <c r="C21" s="384">
        <v>20</v>
      </c>
      <c r="D21" s="385"/>
      <c r="E21" s="24" t="str">
        <f>MID(HLOOKUP(C21,債権者情報登録依頼書入力ｼｰﾄ!$D$8:$P$28,16,FALSE),1,1)</f>
        <v/>
      </c>
      <c r="F21" s="25" t="str">
        <f>MID(HLOOKUP(C21,債権者情報登録依頼書入力ｼｰﾄ!$D$8:$P$28,16,FALSE),2,1)</f>
        <v/>
      </c>
      <c r="G21" s="26" t="str">
        <f>MID(HLOOKUP(C21,債権者情報登録依頼書入力ｼｰﾄ!$D$8:$P$28,17,FALSE),1,1)</f>
        <v/>
      </c>
      <c r="H21" s="27" t="str">
        <f>MID(HLOOKUP(C21,債権者情報登録依頼書入力ｼｰﾄ!$D$8:$P$28,17,FALSE),2,1)</f>
        <v/>
      </c>
      <c r="I21" s="27" t="str">
        <f>MID(HLOOKUP(C21,債権者情報登録依頼書入力ｼｰﾄ!$D$8:$P$28,17,FALSE),3,1)</f>
        <v/>
      </c>
      <c r="J21" s="28" t="str">
        <f>MID(HLOOKUP(C21,債権者情報登録依頼書入力ｼｰﾄ!$D$8:$P$28,17,FALSE),4,1)</f>
        <v/>
      </c>
      <c r="K21" s="24" t="str">
        <f>MID(HLOOKUP(C21,債権者情報登録依頼書入力ｼｰﾄ!$D$8:$P$28,18,FALSE),1,1)</f>
        <v/>
      </c>
      <c r="L21" s="27" t="str">
        <f>MID(HLOOKUP(C21,債権者情報登録依頼書入力ｼｰﾄ!$D$8:$P$28,18,FALSE),2,1)</f>
        <v/>
      </c>
      <c r="M21" s="25" t="str">
        <f>MID(HLOOKUP(C21,債権者情報登録依頼書入力ｼｰﾄ!$D$8:$P$28,18,FALSE),3,1)</f>
        <v/>
      </c>
      <c r="N21" s="29" t="str">
        <f>MID(HLOOKUP(C21,債権者情報登録依頼書入力ｼｰﾄ!$D$8:$P$28,19,FALSE),1,1)</f>
        <v/>
      </c>
      <c r="O21" s="26" t="str">
        <f>MID(HLOOKUP(C21,債権者情報登録依頼書入力ｼｰﾄ!$D$8:$P$28,20,FALSE),1,1)</f>
        <v/>
      </c>
      <c r="P21" s="27" t="str">
        <f>MID(HLOOKUP(C21,債権者情報登録依頼書入力ｼｰﾄ!$D$8:$P$28,20,FALSE),2,1)</f>
        <v/>
      </c>
      <c r="Q21" s="27" t="str">
        <f>MID(HLOOKUP(C21,債権者情報登録依頼書入力ｼｰﾄ!$D$8:$P$28,20,FALSE),3,1)</f>
        <v/>
      </c>
      <c r="R21" s="27" t="str">
        <f>MID(HLOOKUP(C21,債権者情報登録依頼書入力ｼｰﾄ!$D$8:$P$28,20,FALSE),4,1)</f>
        <v/>
      </c>
      <c r="S21" s="27" t="str">
        <f>MID(HLOOKUP(C21,債権者情報登録依頼書入力ｼｰﾄ!$D$8:$P$28,20,FALSE),5,1)</f>
        <v/>
      </c>
      <c r="T21" s="27" t="str">
        <f>MID(HLOOKUP(C21,債権者情報登録依頼書入力ｼｰﾄ!$D$8:$P$28,20,FALSE),6,1)</f>
        <v/>
      </c>
      <c r="U21" s="28" t="str">
        <f>MID(HLOOKUP(C21,債権者情報登録依頼書入力ｼｰﾄ!$D$8:$P$28,20,FALSE),7,1)</f>
        <v/>
      </c>
      <c r="V21" s="24" t="str">
        <f>MID(HLOOKUP(C21,債権者情報登録依頼書入力ｼｰﾄ!$D$8:$P$28,21,FALSE),1,1)</f>
        <v/>
      </c>
      <c r="W21" s="27" t="str">
        <f>MID(HLOOKUP(C21,債権者情報登録依頼書入力ｼｰﾄ!$D$8:$P$28,21,FALSE),2,1)</f>
        <v/>
      </c>
      <c r="X21" s="27" t="str">
        <f>MID(HLOOKUP(C21,債権者情報登録依頼書入力ｼｰﾄ!$D$8:$P$28,21,FALSE),3,1)</f>
        <v/>
      </c>
      <c r="Y21" s="27" t="str">
        <f>MID(HLOOKUP(C21,債権者情報登録依頼書入力ｼｰﾄ!$D$8:$P$28,21,FALSE),4,1)</f>
        <v/>
      </c>
      <c r="Z21" s="27" t="str">
        <f>MID(HLOOKUP(C21,債権者情報登録依頼書入力ｼｰﾄ!$D$8:$P$28,21,FALSE),5,1)</f>
        <v/>
      </c>
      <c r="AA21" s="27" t="str">
        <f>MID(HLOOKUP(C21,債権者情報登録依頼書入力ｼｰﾄ!$D$8:$P$28,21,FALSE),6,1)</f>
        <v/>
      </c>
      <c r="AB21" s="27" t="str">
        <f>MID(HLOOKUP(C21,債権者情報登録依頼書入力ｼｰﾄ!$D$8:$P$28,21,FALSE),7,1)</f>
        <v/>
      </c>
      <c r="AC21" s="27" t="str">
        <f>MID(HLOOKUP(C21,債権者情報登録依頼書入力ｼｰﾄ!$D$8:$P$28,21,FALSE),8,1)</f>
        <v/>
      </c>
      <c r="AD21" s="27" t="str">
        <f>MID(HLOOKUP(C21,債権者情報登録依頼書入力ｼｰﾄ!$D$8:$P$28,21,FALSE),9,1)</f>
        <v/>
      </c>
      <c r="AE21" s="27" t="str">
        <f>MID(HLOOKUP(C21,債権者情報登録依頼書入力ｼｰﾄ!$D$8:$P$28,21,FALSE),10,1)</f>
        <v/>
      </c>
      <c r="AF21" s="27" t="str">
        <f>MID(HLOOKUP(C21,債権者情報登録依頼書入力ｼｰﾄ!$D$8:$P$28,21,FALSE),11,1)</f>
        <v/>
      </c>
      <c r="AG21" s="27" t="str">
        <f>MID(HLOOKUP(C21,債権者情報登録依頼書入力ｼｰﾄ!$D$8:$P$28,21,FALSE),12,1)</f>
        <v/>
      </c>
      <c r="AH21" s="27" t="str">
        <f>MID(HLOOKUP(C21,債権者情報登録依頼書入力ｼｰﾄ!$D$8:$P$28,21,FALSE),13,1)</f>
        <v/>
      </c>
      <c r="AI21" s="27" t="str">
        <f>MID(HLOOKUP(C21,債権者情報登録依頼書入力ｼｰﾄ!$D$8:$P$28,21,FALSE),14,1)</f>
        <v/>
      </c>
      <c r="AJ21" s="27" t="str">
        <f>MID(HLOOKUP(C21,債権者情報登録依頼書入力ｼｰﾄ!$D$8:$P$28,21,FALSE),15,1)</f>
        <v/>
      </c>
      <c r="AK21" s="27" t="str">
        <f>MID(HLOOKUP(C21,債権者情報登録依頼書入力ｼｰﾄ!$D$8:$P$28,21,FALSE),16,1)</f>
        <v/>
      </c>
      <c r="AL21" s="27" t="str">
        <f>MID(HLOOKUP(C21,債権者情報登録依頼書入力ｼｰﾄ!$D$8:$P$28,21,FALSE),17,1)</f>
        <v/>
      </c>
      <c r="AM21" s="27" t="str">
        <f>MID(HLOOKUP(C21,債権者情報登録依頼書入力ｼｰﾄ!$D$8:$P$28,21,FALSE),18,1)</f>
        <v/>
      </c>
      <c r="AN21" s="27" t="str">
        <f>MID(HLOOKUP(C21,債権者情報登録依頼書入力ｼｰﾄ!$D$8:$P$28,21,FALSE),19,1)</f>
        <v/>
      </c>
      <c r="AO21" s="27" t="str">
        <f>MID(HLOOKUP(C21,債権者情報登録依頼書入力ｼｰﾄ!$D$8:$P$28,21,FALSE),20,1)</f>
        <v/>
      </c>
      <c r="AP21" s="27" t="str">
        <f>MID(HLOOKUP(C21,債権者情報登録依頼書入力ｼｰﾄ!$D$8:$P$28,21,FALSE),21,1)</f>
        <v/>
      </c>
      <c r="AQ21" s="27" t="str">
        <f>MID(HLOOKUP(C21,債権者情報登録依頼書入力ｼｰﾄ!$D$8:$P$28,21,FALSE),22,1)</f>
        <v/>
      </c>
      <c r="AR21" s="27" t="str">
        <f>MID(HLOOKUP(C21,債権者情報登録依頼書入力ｼｰﾄ!$D$8:$P$28,21,FALSE),23,1)</f>
        <v/>
      </c>
      <c r="AS21" s="27" t="str">
        <f>MID(HLOOKUP(C21,債権者情報登録依頼書入力ｼｰﾄ!$D$8:$P$28,21,FALSE),24,1)</f>
        <v/>
      </c>
      <c r="AT21" s="27" t="str">
        <f>MID(HLOOKUP(C21,債権者情報登録依頼書入力ｼｰﾄ!$D$8:$P$28,21,FALSE),25,1)</f>
        <v/>
      </c>
      <c r="AU21" s="27" t="str">
        <f>MID(HLOOKUP(C21,債権者情報登録依頼書入力ｼｰﾄ!$D$8:$P$28,21,FALSE),26,1)</f>
        <v/>
      </c>
      <c r="AV21" s="27" t="str">
        <f>MID(HLOOKUP(C21,債権者情報登録依頼書入力ｼｰﾄ!$D$8:$P$28,21,FALSE),27,1)</f>
        <v/>
      </c>
      <c r="AW21" s="27" t="str">
        <f>MID(HLOOKUP(C21,債権者情報登録依頼書入力ｼｰﾄ!$D$8:$P$28,21,FALSE),28,1)</f>
        <v/>
      </c>
      <c r="AX21" s="27" t="str">
        <f>MID(HLOOKUP(C21,債権者情報登録依頼書入力ｼｰﾄ!$D$8:$P$28,21,FALSE),29,1)</f>
        <v/>
      </c>
      <c r="AY21" s="30" t="str">
        <f>MID(HLOOKUP(C21,債権者情報登録依頼書入力ｼｰﾄ!$D$8:$P$28,21,FALSE),30,1)</f>
        <v/>
      </c>
      <c r="AZ21" s="386" t="str">
        <f>IF(HLOOKUP(C21,債権者情報登録依頼書入力ｼｰﾄ!$D$8:$P$30,22,FALSE)="","",HLOOKUP(C21,債権者情報登録依頼書入力ｼｰﾄ!$D$8:$P$30,22,FALSE))</f>
        <v/>
      </c>
      <c r="BA21" s="386"/>
      <c r="BB21" s="386"/>
      <c r="BC21" s="386"/>
      <c r="BD21" s="387" t="str">
        <f>IF(HLOOKUP(C21,債権者情報登録依頼書入力ｼｰﾄ!$D$8:$P$31,23,FALSE)="","",HLOOKUP(C21,債権者情報登録依頼書入力ｼｰﾄ!$D$8:$P$31,23,FALSE))</f>
        <v/>
      </c>
      <c r="BE21" s="387"/>
      <c r="BF21" s="387"/>
    </row>
    <row r="22" spans="1:58" ht="17.25" customHeight="1">
      <c r="A22" s="9"/>
      <c r="B22" s="23" t="str">
        <f>IF(HLOOKUP(C22,債権者情報登録依頼書入力ｼｰﾄ!$D$8:$P$28,15,FALSE)="","",HLOOKUP(C22,債権者情報登録依頼書入力ｼｰﾄ!$D$8:$P$28,15,FALSE))</f>
        <v/>
      </c>
      <c r="C22" s="384">
        <v>21</v>
      </c>
      <c r="D22" s="385"/>
      <c r="E22" s="24" t="str">
        <f>MID(HLOOKUP(C22,債権者情報登録依頼書入力ｼｰﾄ!$D$8:$P$28,16,FALSE),1,1)</f>
        <v/>
      </c>
      <c r="F22" s="25" t="str">
        <f>MID(HLOOKUP(C22,債権者情報登録依頼書入力ｼｰﾄ!$D$8:$P$28,16,FALSE),2,1)</f>
        <v/>
      </c>
      <c r="G22" s="26" t="str">
        <f>MID(HLOOKUP(C22,債権者情報登録依頼書入力ｼｰﾄ!$D$8:$P$28,17,FALSE),1,1)</f>
        <v/>
      </c>
      <c r="H22" s="27" t="str">
        <f>MID(HLOOKUP(C22,債権者情報登録依頼書入力ｼｰﾄ!$D$8:$P$28,17,FALSE),2,1)</f>
        <v/>
      </c>
      <c r="I22" s="27" t="str">
        <f>MID(HLOOKUP(C22,債権者情報登録依頼書入力ｼｰﾄ!$D$8:$P$28,17,FALSE),3,1)</f>
        <v/>
      </c>
      <c r="J22" s="28" t="str">
        <f>MID(HLOOKUP(C22,債権者情報登録依頼書入力ｼｰﾄ!$D$8:$P$28,17,FALSE),4,1)</f>
        <v/>
      </c>
      <c r="K22" s="24" t="str">
        <f>MID(HLOOKUP(C22,債権者情報登録依頼書入力ｼｰﾄ!$D$8:$P$28,18,FALSE),1,1)</f>
        <v/>
      </c>
      <c r="L22" s="27" t="str">
        <f>MID(HLOOKUP(C22,債権者情報登録依頼書入力ｼｰﾄ!$D$8:$P$28,18,FALSE),2,1)</f>
        <v/>
      </c>
      <c r="M22" s="25" t="str">
        <f>MID(HLOOKUP(C22,債権者情報登録依頼書入力ｼｰﾄ!$D$8:$P$28,18,FALSE),3,1)</f>
        <v/>
      </c>
      <c r="N22" s="29" t="str">
        <f>MID(HLOOKUP(C22,債権者情報登録依頼書入力ｼｰﾄ!$D$8:$P$28,19,FALSE),1,1)</f>
        <v/>
      </c>
      <c r="O22" s="26" t="str">
        <f>MID(HLOOKUP(C22,債権者情報登録依頼書入力ｼｰﾄ!$D$8:$P$28,20,FALSE),1,1)</f>
        <v/>
      </c>
      <c r="P22" s="27" t="str">
        <f>MID(HLOOKUP(C22,債権者情報登録依頼書入力ｼｰﾄ!$D$8:$P$28,20,FALSE),2,1)</f>
        <v/>
      </c>
      <c r="Q22" s="27" t="str">
        <f>MID(HLOOKUP(C22,債権者情報登録依頼書入力ｼｰﾄ!$D$8:$P$28,20,FALSE),3,1)</f>
        <v/>
      </c>
      <c r="R22" s="27" t="str">
        <f>MID(HLOOKUP(C22,債権者情報登録依頼書入力ｼｰﾄ!$D$8:$P$28,20,FALSE),4,1)</f>
        <v/>
      </c>
      <c r="S22" s="27" t="str">
        <f>MID(HLOOKUP(C22,債権者情報登録依頼書入力ｼｰﾄ!$D$8:$P$28,20,FALSE),5,1)</f>
        <v/>
      </c>
      <c r="T22" s="27" t="str">
        <f>MID(HLOOKUP(C22,債権者情報登録依頼書入力ｼｰﾄ!$D$8:$P$28,20,FALSE),6,1)</f>
        <v/>
      </c>
      <c r="U22" s="28" t="str">
        <f>MID(HLOOKUP(C22,債権者情報登録依頼書入力ｼｰﾄ!$D$8:$P$28,20,FALSE),7,1)</f>
        <v/>
      </c>
      <c r="V22" s="24" t="str">
        <f>MID(HLOOKUP(C22,債権者情報登録依頼書入力ｼｰﾄ!$D$8:$P$28,21,FALSE),1,1)</f>
        <v/>
      </c>
      <c r="W22" s="27" t="str">
        <f>MID(HLOOKUP(C22,債権者情報登録依頼書入力ｼｰﾄ!$D$8:$P$28,21,FALSE),2,1)</f>
        <v/>
      </c>
      <c r="X22" s="27" t="str">
        <f>MID(HLOOKUP(C22,債権者情報登録依頼書入力ｼｰﾄ!$D$8:$P$28,21,FALSE),3,1)</f>
        <v/>
      </c>
      <c r="Y22" s="27" t="str">
        <f>MID(HLOOKUP(C22,債権者情報登録依頼書入力ｼｰﾄ!$D$8:$P$28,21,FALSE),4,1)</f>
        <v/>
      </c>
      <c r="Z22" s="27" t="str">
        <f>MID(HLOOKUP(C22,債権者情報登録依頼書入力ｼｰﾄ!$D$8:$P$28,21,FALSE),5,1)</f>
        <v/>
      </c>
      <c r="AA22" s="27" t="str">
        <f>MID(HLOOKUP(C22,債権者情報登録依頼書入力ｼｰﾄ!$D$8:$P$28,21,FALSE),6,1)</f>
        <v/>
      </c>
      <c r="AB22" s="27" t="str">
        <f>MID(HLOOKUP(C22,債権者情報登録依頼書入力ｼｰﾄ!$D$8:$P$28,21,FALSE),7,1)</f>
        <v/>
      </c>
      <c r="AC22" s="27" t="str">
        <f>MID(HLOOKUP(C22,債権者情報登録依頼書入力ｼｰﾄ!$D$8:$P$28,21,FALSE),8,1)</f>
        <v/>
      </c>
      <c r="AD22" s="27" t="str">
        <f>MID(HLOOKUP(C22,債権者情報登録依頼書入力ｼｰﾄ!$D$8:$P$28,21,FALSE),9,1)</f>
        <v/>
      </c>
      <c r="AE22" s="27" t="str">
        <f>MID(HLOOKUP(C22,債権者情報登録依頼書入力ｼｰﾄ!$D$8:$P$28,21,FALSE),10,1)</f>
        <v/>
      </c>
      <c r="AF22" s="27" t="str">
        <f>MID(HLOOKUP(C22,債権者情報登録依頼書入力ｼｰﾄ!$D$8:$P$28,21,FALSE),11,1)</f>
        <v/>
      </c>
      <c r="AG22" s="27" t="str">
        <f>MID(HLOOKUP(C22,債権者情報登録依頼書入力ｼｰﾄ!$D$8:$P$28,21,FALSE),12,1)</f>
        <v/>
      </c>
      <c r="AH22" s="27" t="str">
        <f>MID(HLOOKUP(C22,債権者情報登録依頼書入力ｼｰﾄ!$D$8:$P$28,21,FALSE),13,1)</f>
        <v/>
      </c>
      <c r="AI22" s="27" t="str">
        <f>MID(HLOOKUP(C22,債権者情報登録依頼書入力ｼｰﾄ!$D$8:$P$28,21,FALSE),14,1)</f>
        <v/>
      </c>
      <c r="AJ22" s="27" t="str">
        <f>MID(HLOOKUP(C22,債権者情報登録依頼書入力ｼｰﾄ!$D$8:$P$28,21,FALSE),15,1)</f>
        <v/>
      </c>
      <c r="AK22" s="27" t="str">
        <f>MID(HLOOKUP(C22,債権者情報登録依頼書入力ｼｰﾄ!$D$8:$P$28,21,FALSE),16,1)</f>
        <v/>
      </c>
      <c r="AL22" s="27" t="str">
        <f>MID(HLOOKUP(C22,債権者情報登録依頼書入力ｼｰﾄ!$D$8:$P$28,21,FALSE),17,1)</f>
        <v/>
      </c>
      <c r="AM22" s="27" t="str">
        <f>MID(HLOOKUP(C22,債権者情報登録依頼書入力ｼｰﾄ!$D$8:$P$28,21,FALSE),18,1)</f>
        <v/>
      </c>
      <c r="AN22" s="27" t="str">
        <f>MID(HLOOKUP(C22,債権者情報登録依頼書入力ｼｰﾄ!$D$8:$P$28,21,FALSE),19,1)</f>
        <v/>
      </c>
      <c r="AO22" s="27" t="str">
        <f>MID(HLOOKUP(C22,債権者情報登録依頼書入力ｼｰﾄ!$D$8:$P$28,21,FALSE),20,1)</f>
        <v/>
      </c>
      <c r="AP22" s="27" t="str">
        <f>MID(HLOOKUP(C22,債権者情報登録依頼書入力ｼｰﾄ!$D$8:$P$28,21,FALSE),21,1)</f>
        <v/>
      </c>
      <c r="AQ22" s="27" t="str">
        <f>MID(HLOOKUP(C22,債権者情報登録依頼書入力ｼｰﾄ!$D$8:$P$28,21,FALSE),22,1)</f>
        <v/>
      </c>
      <c r="AR22" s="27" t="str">
        <f>MID(HLOOKUP(C22,債権者情報登録依頼書入力ｼｰﾄ!$D$8:$P$28,21,FALSE),23,1)</f>
        <v/>
      </c>
      <c r="AS22" s="27" t="str">
        <f>MID(HLOOKUP(C22,債権者情報登録依頼書入力ｼｰﾄ!$D$8:$P$28,21,FALSE),24,1)</f>
        <v/>
      </c>
      <c r="AT22" s="27" t="str">
        <f>MID(HLOOKUP(C22,債権者情報登録依頼書入力ｼｰﾄ!$D$8:$P$28,21,FALSE),25,1)</f>
        <v/>
      </c>
      <c r="AU22" s="27" t="str">
        <f>MID(HLOOKUP(C22,債権者情報登録依頼書入力ｼｰﾄ!$D$8:$P$28,21,FALSE),26,1)</f>
        <v/>
      </c>
      <c r="AV22" s="27" t="str">
        <f>MID(HLOOKUP(C22,債権者情報登録依頼書入力ｼｰﾄ!$D$8:$P$28,21,FALSE),27,1)</f>
        <v/>
      </c>
      <c r="AW22" s="27" t="str">
        <f>MID(HLOOKUP(C22,債権者情報登録依頼書入力ｼｰﾄ!$D$8:$P$28,21,FALSE),28,1)</f>
        <v/>
      </c>
      <c r="AX22" s="27" t="str">
        <f>MID(HLOOKUP(C22,債権者情報登録依頼書入力ｼｰﾄ!$D$8:$P$28,21,FALSE),29,1)</f>
        <v/>
      </c>
      <c r="AY22" s="30" t="str">
        <f>MID(HLOOKUP(C22,債権者情報登録依頼書入力ｼｰﾄ!$D$8:$P$28,21,FALSE),30,1)</f>
        <v/>
      </c>
      <c r="AZ22" s="386" t="str">
        <f>IF(HLOOKUP(C22,債権者情報登録依頼書入力ｼｰﾄ!$D$8:$P$30,22,FALSE)="","",HLOOKUP(C22,債権者情報登録依頼書入力ｼｰﾄ!$D$8:$P$30,22,FALSE))</f>
        <v/>
      </c>
      <c r="BA22" s="386"/>
      <c r="BB22" s="386"/>
      <c r="BC22" s="386"/>
      <c r="BD22" s="387" t="str">
        <f>IF(HLOOKUP(C22,債権者情報登録依頼書入力ｼｰﾄ!$D$8:$P$31,23,FALSE)="","",HLOOKUP(C22,債権者情報登録依頼書入力ｼｰﾄ!$D$8:$P$31,23,FALSE))</f>
        <v/>
      </c>
      <c r="BE22" s="387"/>
      <c r="BF22" s="387"/>
    </row>
    <row r="23" spans="1:58" ht="17.25" customHeight="1">
      <c r="A23" s="9"/>
      <c r="B23" s="23" t="str">
        <f>IF(HLOOKUP(C23,債権者情報登録依頼書入力ｼｰﾄ!$D$8:$P$28,15,FALSE)="","",HLOOKUP(C23,債権者情報登録依頼書入力ｼｰﾄ!$D$8:$P$28,15,FALSE))</f>
        <v/>
      </c>
      <c r="C23" s="384">
        <v>22</v>
      </c>
      <c r="D23" s="385"/>
      <c r="E23" s="24" t="str">
        <f>MID(HLOOKUP(C23,債権者情報登録依頼書入力ｼｰﾄ!$D$8:$P$28,16,FALSE),1,1)</f>
        <v/>
      </c>
      <c r="F23" s="25" t="str">
        <f>MID(HLOOKUP(C23,債権者情報登録依頼書入力ｼｰﾄ!$D$8:$P$28,16,FALSE),2,1)</f>
        <v/>
      </c>
      <c r="G23" s="26" t="str">
        <f>MID(HLOOKUP(C23,債権者情報登録依頼書入力ｼｰﾄ!$D$8:$P$28,17,FALSE),1,1)</f>
        <v/>
      </c>
      <c r="H23" s="27" t="str">
        <f>MID(HLOOKUP(C23,債権者情報登録依頼書入力ｼｰﾄ!$D$8:$P$28,17,FALSE),2,1)</f>
        <v/>
      </c>
      <c r="I23" s="27" t="str">
        <f>MID(HLOOKUP(C23,債権者情報登録依頼書入力ｼｰﾄ!$D$8:$P$28,17,FALSE),3,1)</f>
        <v/>
      </c>
      <c r="J23" s="28" t="str">
        <f>MID(HLOOKUP(C23,債権者情報登録依頼書入力ｼｰﾄ!$D$8:$P$28,17,FALSE),4,1)</f>
        <v/>
      </c>
      <c r="K23" s="24" t="str">
        <f>MID(HLOOKUP(C23,債権者情報登録依頼書入力ｼｰﾄ!$D$8:$P$28,18,FALSE),1,1)</f>
        <v/>
      </c>
      <c r="L23" s="27" t="str">
        <f>MID(HLOOKUP(C23,債権者情報登録依頼書入力ｼｰﾄ!$D$8:$P$28,18,FALSE),2,1)</f>
        <v/>
      </c>
      <c r="M23" s="25" t="str">
        <f>MID(HLOOKUP(C23,債権者情報登録依頼書入力ｼｰﾄ!$D$8:$P$28,18,FALSE),3,1)</f>
        <v/>
      </c>
      <c r="N23" s="29" t="str">
        <f>MID(HLOOKUP(C23,債権者情報登録依頼書入力ｼｰﾄ!$D$8:$P$28,19,FALSE),1,1)</f>
        <v/>
      </c>
      <c r="O23" s="26" t="str">
        <f>MID(HLOOKUP(C23,債権者情報登録依頼書入力ｼｰﾄ!$D$8:$P$28,20,FALSE),1,1)</f>
        <v/>
      </c>
      <c r="P23" s="27" t="str">
        <f>MID(HLOOKUP(C23,債権者情報登録依頼書入力ｼｰﾄ!$D$8:$P$28,20,FALSE),2,1)</f>
        <v/>
      </c>
      <c r="Q23" s="27" t="str">
        <f>MID(HLOOKUP(C23,債権者情報登録依頼書入力ｼｰﾄ!$D$8:$P$28,20,FALSE),3,1)</f>
        <v/>
      </c>
      <c r="R23" s="27" t="str">
        <f>MID(HLOOKUP(C23,債権者情報登録依頼書入力ｼｰﾄ!$D$8:$P$28,20,FALSE),4,1)</f>
        <v/>
      </c>
      <c r="S23" s="27" t="str">
        <f>MID(HLOOKUP(C23,債権者情報登録依頼書入力ｼｰﾄ!$D$8:$P$28,20,FALSE),5,1)</f>
        <v/>
      </c>
      <c r="T23" s="27" t="str">
        <f>MID(HLOOKUP(C23,債権者情報登録依頼書入力ｼｰﾄ!$D$8:$P$28,20,FALSE),6,1)</f>
        <v/>
      </c>
      <c r="U23" s="28" t="str">
        <f>MID(HLOOKUP(C23,債権者情報登録依頼書入力ｼｰﾄ!$D$8:$P$28,20,FALSE),7,1)</f>
        <v/>
      </c>
      <c r="V23" s="24" t="str">
        <f>MID(HLOOKUP(C23,債権者情報登録依頼書入力ｼｰﾄ!$D$8:$P$28,21,FALSE),1,1)</f>
        <v/>
      </c>
      <c r="W23" s="27" t="str">
        <f>MID(HLOOKUP(C23,債権者情報登録依頼書入力ｼｰﾄ!$D$8:$P$28,21,FALSE),2,1)</f>
        <v/>
      </c>
      <c r="X23" s="27" t="str">
        <f>MID(HLOOKUP(C23,債権者情報登録依頼書入力ｼｰﾄ!$D$8:$P$28,21,FALSE),3,1)</f>
        <v/>
      </c>
      <c r="Y23" s="27" t="str">
        <f>MID(HLOOKUP(C23,債権者情報登録依頼書入力ｼｰﾄ!$D$8:$P$28,21,FALSE),4,1)</f>
        <v/>
      </c>
      <c r="Z23" s="27" t="str">
        <f>MID(HLOOKUP(C23,債権者情報登録依頼書入力ｼｰﾄ!$D$8:$P$28,21,FALSE),5,1)</f>
        <v/>
      </c>
      <c r="AA23" s="27" t="str">
        <f>MID(HLOOKUP(C23,債権者情報登録依頼書入力ｼｰﾄ!$D$8:$P$28,21,FALSE),6,1)</f>
        <v/>
      </c>
      <c r="AB23" s="27" t="str">
        <f>MID(HLOOKUP(C23,債権者情報登録依頼書入力ｼｰﾄ!$D$8:$P$28,21,FALSE),7,1)</f>
        <v/>
      </c>
      <c r="AC23" s="27" t="str">
        <f>MID(HLOOKUP(C23,債権者情報登録依頼書入力ｼｰﾄ!$D$8:$P$28,21,FALSE),8,1)</f>
        <v/>
      </c>
      <c r="AD23" s="27" t="str">
        <f>MID(HLOOKUP(C23,債権者情報登録依頼書入力ｼｰﾄ!$D$8:$P$28,21,FALSE),9,1)</f>
        <v/>
      </c>
      <c r="AE23" s="27" t="str">
        <f>MID(HLOOKUP(C23,債権者情報登録依頼書入力ｼｰﾄ!$D$8:$P$28,21,FALSE),10,1)</f>
        <v/>
      </c>
      <c r="AF23" s="27" t="str">
        <f>MID(HLOOKUP(C23,債権者情報登録依頼書入力ｼｰﾄ!$D$8:$P$28,21,FALSE),11,1)</f>
        <v/>
      </c>
      <c r="AG23" s="27" t="str">
        <f>MID(HLOOKUP(C23,債権者情報登録依頼書入力ｼｰﾄ!$D$8:$P$28,21,FALSE),12,1)</f>
        <v/>
      </c>
      <c r="AH23" s="27" t="str">
        <f>MID(HLOOKUP(C23,債権者情報登録依頼書入力ｼｰﾄ!$D$8:$P$28,21,FALSE),13,1)</f>
        <v/>
      </c>
      <c r="AI23" s="27" t="str">
        <f>MID(HLOOKUP(C23,債権者情報登録依頼書入力ｼｰﾄ!$D$8:$P$28,21,FALSE),14,1)</f>
        <v/>
      </c>
      <c r="AJ23" s="27" t="str">
        <f>MID(HLOOKUP(C23,債権者情報登録依頼書入力ｼｰﾄ!$D$8:$P$28,21,FALSE),15,1)</f>
        <v/>
      </c>
      <c r="AK23" s="27" t="str">
        <f>MID(HLOOKUP(C23,債権者情報登録依頼書入力ｼｰﾄ!$D$8:$P$28,21,FALSE),16,1)</f>
        <v/>
      </c>
      <c r="AL23" s="27" t="str">
        <f>MID(HLOOKUP(C23,債権者情報登録依頼書入力ｼｰﾄ!$D$8:$P$28,21,FALSE),17,1)</f>
        <v/>
      </c>
      <c r="AM23" s="27" t="str">
        <f>MID(HLOOKUP(C23,債権者情報登録依頼書入力ｼｰﾄ!$D$8:$P$28,21,FALSE),18,1)</f>
        <v/>
      </c>
      <c r="AN23" s="27" t="str">
        <f>MID(HLOOKUP(C23,債権者情報登録依頼書入力ｼｰﾄ!$D$8:$P$28,21,FALSE),19,1)</f>
        <v/>
      </c>
      <c r="AO23" s="27" t="str">
        <f>MID(HLOOKUP(C23,債権者情報登録依頼書入力ｼｰﾄ!$D$8:$P$28,21,FALSE),20,1)</f>
        <v/>
      </c>
      <c r="AP23" s="27" t="str">
        <f>MID(HLOOKUP(C23,債権者情報登録依頼書入力ｼｰﾄ!$D$8:$P$28,21,FALSE),21,1)</f>
        <v/>
      </c>
      <c r="AQ23" s="27" t="str">
        <f>MID(HLOOKUP(C23,債権者情報登録依頼書入力ｼｰﾄ!$D$8:$P$28,21,FALSE),22,1)</f>
        <v/>
      </c>
      <c r="AR23" s="27" t="str">
        <f>MID(HLOOKUP(C23,債権者情報登録依頼書入力ｼｰﾄ!$D$8:$P$28,21,FALSE),23,1)</f>
        <v/>
      </c>
      <c r="AS23" s="27" t="str">
        <f>MID(HLOOKUP(C23,債権者情報登録依頼書入力ｼｰﾄ!$D$8:$P$28,21,FALSE),24,1)</f>
        <v/>
      </c>
      <c r="AT23" s="27" t="str">
        <f>MID(HLOOKUP(C23,債権者情報登録依頼書入力ｼｰﾄ!$D$8:$P$28,21,FALSE),25,1)</f>
        <v/>
      </c>
      <c r="AU23" s="27" t="str">
        <f>MID(HLOOKUP(C23,債権者情報登録依頼書入力ｼｰﾄ!$D$8:$P$28,21,FALSE),26,1)</f>
        <v/>
      </c>
      <c r="AV23" s="27" t="str">
        <f>MID(HLOOKUP(C23,債権者情報登録依頼書入力ｼｰﾄ!$D$8:$P$28,21,FALSE),27,1)</f>
        <v/>
      </c>
      <c r="AW23" s="27" t="str">
        <f>MID(HLOOKUP(C23,債権者情報登録依頼書入力ｼｰﾄ!$D$8:$P$28,21,FALSE),28,1)</f>
        <v/>
      </c>
      <c r="AX23" s="27" t="str">
        <f>MID(HLOOKUP(C23,債権者情報登録依頼書入力ｼｰﾄ!$D$8:$P$28,21,FALSE),29,1)</f>
        <v/>
      </c>
      <c r="AY23" s="30" t="str">
        <f>MID(HLOOKUP(C23,債権者情報登録依頼書入力ｼｰﾄ!$D$8:$P$28,21,FALSE),30,1)</f>
        <v/>
      </c>
      <c r="AZ23" s="386" t="str">
        <f>IF(HLOOKUP(C23,債権者情報登録依頼書入力ｼｰﾄ!$D$8:$P$30,22,FALSE)="","",HLOOKUP(C23,債権者情報登録依頼書入力ｼｰﾄ!$D$8:$P$30,22,FALSE))</f>
        <v/>
      </c>
      <c r="BA23" s="386"/>
      <c r="BB23" s="386"/>
      <c r="BC23" s="386"/>
      <c r="BD23" s="387" t="str">
        <f>IF(HLOOKUP(C23,債権者情報登録依頼書入力ｼｰﾄ!$D$8:$P$31,23,FALSE)="","",HLOOKUP(C23,債権者情報登録依頼書入力ｼｰﾄ!$D$8:$P$31,23,FALSE))</f>
        <v/>
      </c>
      <c r="BE23" s="387"/>
      <c r="BF23" s="387"/>
    </row>
    <row r="24" spans="1:58" ht="17.25" customHeight="1">
      <c r="A24" s="9"/>
      <c r="B24" s="23" t="str">
        <f>IF(HLOOKUP(C24,債権者情報登録依頼書入力ｼｰﾄ!$D$8:$P$28,15,FALSE)="","",HLOOKUP(C24,債権者情報登録依頼書入力ｼｰﾄ!$D$8:$P$28,15,FALSE))</f>
        <v/>
      </c>
      <c r="C24" s="384">
        <v>23</v>
      </c>
      <c r="D24" s="385"/>
      <c r="E24" s="24" t="str">
        <f>MID(HLOOKUP(C24,債権者情報登録依頼書入力ｼｰﾄ!$D$8:$P$28,16,FALSE),1,1)</f>
        <v/>
      </c>
      <c r="F24" s="25" t="str">
        <f>MID(HLOOKUP(C24,債権者情報登録依頼書入力ｼｰﾄ!$D$8:$P$28,16,FALSE),2,1)</f>
        <v/>
      </c>
      <c r="G24" s="26" t="str">
        <f>MID(HLOOKUP(C24,債権者情報登録依頼書入力ｼｰﾄ!$D$8:$P$28,17,FALSE),1,1)</f>
        <v/>
      </c>
      <c r="H24" s="27" t="str">
        <f>MID(HLOOKUP(C24,債権者情報登録依頼書入力ｼｰﾄ!$D$8:$P$28,17,FALSE),2,1)</f>
        <v/>
      </c>
      <c r="I24" s="27" t="str">
        <f>MID(HLOOKUP(C24,債権者情報登録依頼書入力ｼｰﾄ!$D$8:$P$28,17,FALSE),3,1)</f>
        <v/>
      </c>
      <c r="J24" s="28" t="str">
        <f>MID(HLOOKUP(C24,債権者情報登録依頼書入力ｼｰﾄ!$D$8:$P$28,17,FALSE),4,1)</f>
        <v/>
      </c>
      <c r="K24" s="24" t="str">
        <f>MID(HLOOKUP(C24,債権者情報登録依頼書入力ｼｰﾄ!$D$8:$P$28,18,FALSE),1,1)</f>
        <v/>
      </c>
      <c r="L24" s="27" t="str">
        <f>MID(HLOOKUP(C24,債権者情報登録依頼書入力ｼｰﾄ!$D$8:$P$28,18,FALSE),2,1)</f>
        <v/>
      </c>
      <c r="M24" s="25" t="str">
        <f>MID(HLOOKUP(C24,債権者情報登録依頼書入力ｼｰﾄ!$D$8:$P$28,18,FALSE),3,1)</f>
        <v/>
      </c>
      <c r="N24" s="29" t="str">
        <f>MID(HLOOKUP(C24,債権者情報登録依頼書入力ｼｰﾄ!$D$8:$P$28,19,FALSE),1,1)</f>
        <v/>
      </c>
      <c r="O24" s="26" t="str">
        <f>MID(HLOOKUP(C24,債権者情報登録依頼書入力ｼｰﾄ!$D$8:$P$28,20,FALSE),1,1)</f>
        <v/>
      </c>
      <c r="P24" s="27" t="str">
        <f>MID(HLOOKUP(C24,債権者情報登録依頼書入力ｼｰﾄ!$D$8:$P$28,20,FALSE),2,1)</f>
        <v/>
      </c>
      <c r="Q24" s="27" t="str">
        <f>MID(HLOOKUP(C24,債権者情報登録依頼書入力ｼｰﾄ!$D$8:$P$28,20,FALSE),3,1)</f>
        <v/>
      </c>
      <c r="R24" s="27" t="str">
        <f>MID(HLOOKUP(C24,債権者情報登録依頼書入力ｼｰﾄ!$D$8:$P$28,20,FALSE),4,1)</f>
        <v/>
      </c>
      <c r="S24" s="27" t="str">
        <f>MID(HLOOKUP(C24,債権者情報登録依頼書入力ｼｰﾄ!$D$8:$P$28,20,FALSE),5,1)</f>
        <v/>
      </c>
      <c r="T24" s="27" t="str">
        <f>MID(HLOOKUP(C24,債権者情報登録依頼書入力ｼｰﾄ!$D$8:$P$28,20,FALSE),6,1)</f>
        <v/>
      </c>
      <c r="U24" s="28" t="str">
        <f>MID(HLOOKUP(C24,債権者情報登録依頼書入力ｼｰﾄ!$D$8:$P$28,20,FALSE),7,1)</f>
        <v/>
      </c>
      <c r="V24" s="24" t="str">
        <f>MID(HLOOKUP(C24,債権者情報登録依頼書入力ｼｰﾄ!$D$8:$P$28,21,FALSE),1,1)</f>
        <v/>
      </c>
      <c r="W24" s="27" t="str">
        <f>MID(HLOOKUP(C24,債権者情報登録依頼書入力ｼｰﾄ!$D$8:$P$28,21,FALSE),2,1)</f>
        <v/>
      </c>
      <c r="X24" s="27" t="str">
        <f>MID(HLOOKUP(C24,債権者情報登録依頼書入力ｼｰﾄ!$D$8:$P$28,21,FALSE),3,1)</f>
        <v/>
      </c>
      <c r="Y24" s="27" t="str">
        <f>MID(HLOOKUP(C24,債権者情報登録依頼書入力ｼｰﾄ!$D$8:$P$28,21,FALSE),4,1)</f>
        <v/>
      </c>
      <c r="Z24" s="27" t="str">
        <f>MID(HLOOKUP(C24,債権者情報登録依頼書入力ｼｰﾄ!$D$8:$P$28,21,FALSE),5,1)</f>
        <v/>
      </c>
      <c r="AA24" s="27" t="str">
        <f>MID(HLOOKUP(C24,債権者情報登録依頼書入力ｼｰﾄ!$D$8:$P$28,21,FALSE),6,1)</f>
        <v/>
      </c>
      <c r="AB24" s="27" t="str">
        <f>MID(HLOOKUP(C24,債権者情報登録依頼書入力ｼｰﾄ!$D$8:$P$28,21,FALSE),7,1)</f>
        <v/>
      </c>
      <c r="AC24" s="27" t="str">
        <f>MID(HLOOKUP(C24,債権者情報登録依頼書入力ｼｰﾄ!$D$8:$P$28,21,FALSE),8,1)</f>
        <v/>
      </c>
      <c r="AD24" s="27" t="str">
        <f>MID(HLOOKUP(C24,債権者情報登録依頼書入力ｼｰﾄ!$D$8:$P$28,21,FALSE),9,1)</f>
        <v/>
      </c>
      <c r="AE24" s="27" t="str">
        <f>MID(HLOOKUP(C24,債権者情報登録依頼書入力ｼｰﾄ!$D$8:$P$28,21,FALSE),10,1)</f>
        <v/>
      </c>
      <c r="AF24" s="27" t="str">
        <f>MID(HLOOKUP(C24,債権者情報登録依頼書入力ｼｰﾄ!$D$8:$P$28,21,FALSE),11,1)</f>
        <v/>
      </c>
      <c r="AG24" s="27" t="str">
        <f>MID(HLOOKUP(C24,債権者情報登録依頼書入力ｼｰﾄ!$D$8:$P$28,21,FALSE),12,1)</f>
        <v/>
      </c>
      <c r="AH24" s="27" t="str">
        <f>MID(HLOOKUP(C24,債権者情報登録依頼書入力ｼｰﾄ!$D$8:$P$28,21,FALSE),13,1)</f>
        <v/>
      </c>
      <c r="AI24" s="27" t="str">
        <f>MID(HLOOKUP(C24,債権者情報登録依頼書入力ｼｰﾄ!$D$8:$P$28,21,FALSE),14,1)</f>
        <v/>
      </c>
      <c r="AJ24" s="27" t="str">
        <f>MID(HLOOKUP(C24,債権者情報登録依頼書入力ｼｰﾄ!$D$8:$P$28,21,FALSE),15,1)</f>
        <v/>
      </c>
      <c r="AK24" s="27" t="str">
        <f>MID(HLOOKUP(C24,債権者情報登録依頼書入力ｼｰﾄ!$D$8:$P$28,21,FALSE),16,1)</f>
        <v/>
      </c>
      <c r="AL24" s="27" t="str">
        <f>MID(HLOOKUP(C24,債権者情報登録依頼書入力ｼｰﾄ!$D$8:$P$28,21,FALSE),17,1)</f>
        <v/>
      </c>
      <c r="AM24" s="27" t="str">
        <f>MID(HLOOKUP(C24,債権者情報登録依頼書入力ｼｰﾄ!$D$8:$P$28,21,FALSE),18,1)</f>
        <v/>
      </c>
      <c r="AN24" s="27" t="str">
        <f>MID(HLOOKUP(C24,債権者情報登録依頼書入力ｼｰﾄ!$D$8:$P$28,21,FALSE),19,1)</f>
        <v/>
      </c>
      <c r="AO24" s="27" t="str">
        <f>MID(HLOOKUP(C24,債権者情報登録依頼書入力ｼｰﾄ!$D$8:$P$28,21,FALSE),20,1)</f>
        <v/>
      </c>
      <c r="AP24" s="27" t="str">
        <f>MID(HLOOKUP(C24,債権者情報登録依頼書入力ｼｰﾄ!$D$8:$P$28,21,FALSE),21,1)</f>
        <v/>
      </c>
      <c r="AQ24" s="27" t="str">
        <f>MID(HLOOKUP(C24,債権者情報登録依頼書入力ｼｰﾄ!$D$8:$P$28,21,FALSE),22,1)</f>
        <v/>
      </c>
      <c r="AR24" s="27" t="str">
        <f>MID(HLOOKUP(C24,債権者情報登録依頼書入力ｼｰﾄ!$D$8:$P$28,21,FALSE),23,1)</f>
        <v/>
      </c>
      <c r="AS24" s="27" t="str">
        <f>MID(HLOOKUP(C24,債権者情報登録依頼書入力ｼｰﾄ!$D$8:$P$28,21,FALSE),24,1)</f>
        <v/>
      </c>
      <c r="AT24" s="27" t="str">
        <f>MID(HLOOKUP(C24,債権者情報登録依頼書入力ｼｰﾄ!$D$8:$P$28,21,FALSE),25,1)</f>
        <v/>
      </c>
      <c r="AU24" s="27" t="str">
        <f>MID(HLOOKUP(C24,債権者情報登録依頼書入力ｼｰﾄ!$D$8:$P$28,21,FALSE),26,1)</f>
        <v/>
      </c>
      <c r="AV24" s="27" t="str">
        <f>MID(HLOOKUP(C24,債権者情報登録依頼書入力ｼｰﾄ!$D$8:$P$28,21,FALSE),27,1)</f>
        <v/>
      </c>
      <c r="AW24" s="27" t="str">
        <f>MID(HLOOKUP(C24,債権者情報登録依頼書入力ｼｰﾄ!$D$8:$P$28,21,FALSE),28,1)</f>
        <v/>
      </c>
      <c r="AX24" s="27" t="str">
        <f>MID(HLOOKUP(C24,債権者情報登録依頼書入力ｼｰﾄ!$D$8:$P$28,21,FALSE),29,1)</f>
        <v/>
      </c>
      <c r="AY24" s="30" t="str">
        <f>MID(HLOOKUP(C24,債権者情報登録依頼書入力ｼｰﾄ!$D$8:$P$28,21,FALSE),30,1)</f>
        <v/>
      </c>
      <c r="AZ24" s="386" t="str">
        <f>IF(HLOOKUP(C24,債権者情報登録依頼書入力ｼｰﾄ!$D$8:$P$30,22,FALSE)="","",HLOOKUP(C24,債権者情報登録依頼書入力ｼｰﾄ!$D$8:$P$30,22,FALSE))</f>
        <v/>
      </c>
      <c r="BA24" s="386"/>
      <c r="BB24" s="386"/>
      <c r="BC24" s="386"/>
      <c r="BD24" s="387" t="str">
        <f>IF(HLOOKUP(C24,債権者情報登録依頼書入力ｼｰﾄ!$D$8:$P$31,23,FALSE)="","",HLOOKUP(C24,債権者情報登録依頼書入力ｼｰﾄ!$D$8:$P$31,23,FALSE))</f>
        <v/>
      </c>
      <c r="BE24" s="387"/>
      <c r="BF24" s="387"/>
    </row>
    <row r="25" spans="1:58" ht="17.25" customHeight="1">
      <c r="A25" s="9"/>
      <c r="B25" s="23" t="str">
        <f>IF(HLOOKUP(C25,債権者情報登録依頼書入力ｼｰﾄ!$D$8:$P$28,15,FALSE)="","",HLOOKUP(C25,債権者情報登録依頼書入力ｼｰﾄ!$D$8:$P$28,15,FALSE))</f>
        <v/>
      </c>
      <c r="C25" s="384">
        <v>24</v>
      </c>
      <c r="D25" s="385"/>
      <c r="E25" s="24" t="str">
        <f>MID(HLOOKUP(C25,債権者情報登録依頼書入力ｼｰﾄ!$D$8:$P$28,16,FALSE),1,1)</f>
        <v/>
      </c>
      <c r="F25" s="25" t="str">
        <f>MID(HLOOKUP(C25,債権者情報登録依頼書入力ｼｰﾄ!$D$8:$P$28,16,FALSE),2,1)</f>
        <v/>
      </c>
      <c r="G25" s="26" t="str">
        <f>MID(HLOOKUP(C25,債権者情報登録依頼書入力ｼｰﾄ!$D$8:$P$28,17,FALSE),1,1)</f>
        <v/>
      </c>
      <c r="H25" s="27" t="str">
        <f>MID(HLOOKUP(C25,債権者情報登録依頼書入力ｼｰﾄ!$D$8:$P$28,17,FALSE),2,1)</f>
        <v/>
      </c>
      <c r="I25" s="27" t="str">
        <f>MID(HLOOKUP(C25,債権者情報登録依頼書入力ｼｰﾄ!$D$8:$P$28,17,FALSE),3,1)</f>
        <v/>
      </c>
      <c r="J25" s="28" t="str">
        <f>MID(HLOOKUP(C25,債権者情報登録依頼書入力ｼｰﾄ!$D$8:$P$28,17,FALSE),4,1)</f>
        <v/>
      </c>
      <c r="K25" s="24" t="str">
        <f>MID(HLOOKUP(C25,債権者情報登録依頼書入力ｼｰﾄ!$D$8:$P$28,18,FALSE),1,1)</f>
        <v/>
      </c>
      <c r="L25" s="27" t="str">
        <f>MID(HLOOKUP(C25,債権者情報登録依頼書入力ｼｰﾄ!$D$8:$P$28,18,FALSE),2,1)</f>
        <v/>
      </c>
      <c r="M25" s="25" t="str">
        <f>MID(HLOOKUP(C25,債権者情報登録依頼書入力ｼｰﾄ!$D$8:$P$28,18,FALSE),3,1)</f>
        <v/>
      </c>
      <c r="N25" s="29" t="str">
        <f>MID(HLOOKUP(C25,債権者情報登録依頼書入力ｼｰﾄ!$D$8:$P$28,19,FALSE),1,1)</f>
        <v/>
      </c>
      <c r="O25" s="26" t="str">
        <f>MID(HLOOKUP(C25,債権者情報登録依頼書入力ｼｰﾄ!$D$8:$P$28,20,FALSE),1,1)</f>
        <v/>
      </c>
      <c r="P25" s="27" t="str">
        <f>MID(HLOOKUP(C25,債権者情報登録依頼書入力ｼｰﾄ!$D$8:$P$28,20,FALSE),2,1)</f>
        <v/>
      </c>
      <c r="Q25" s="27" t="str">
        <f>MID(HLOOKUP(C25,債権者情報登録依頼書入力ｼｰﾄ!$D$8:$P$28,20,FALSE),3,1)</f>
        <v/>
      </c>
      <c r="R25" s="27" t="str">
        <f>MID(HLOOKUP(C25,債権者情報登録依頼書入力ｼｰﾄ!$D$8:$P$28,20,FALSE),4,1)</f>
        <v/>
      </c>
      <c r="S25" s="27" t="str">
        <f>MID(HLOOKUP(C25,債権者情報登録依頼書入力ｼｰﾄ!$D$8:$P$28,20,FALSE),5,1)</f>
        <v/>
      </c>
      <c r="T25" s="27" t="str">
        <f>MID(HLOOKUP(C25,債権者情報登録依頼書入力ｼｰﾄ!$D$8:$P$28,20,FALSE),6,1)</f>
        <v/>
      </c>
      <c r="U25" s="28" t="str">
        <f>MID(HLOOKUP(C25,債権者情報登録依頼書入力ｼｰﾄ!$D$8:$P$28,20,FALSE),7,1)</f>
        <v/>
      </c>
      <c r="V25" s="24" t="str">
        <f>MID(HLOOKUP(C25,債権者情報登録依頼書入力ｼｰﾄ!$D$8:$P$28,21,FALSE),1,1)</f>
        <v/>
      </c>
      <c r="W25" s="27" t="str">
        <f>MID(HLOOKUP(C25,債権者情報登録依頼書入力ｼｰﾄ!$D$8:$P$28,21,FALSE),2,1)</f>
        <v/>
      </c>
      <c r="X25" s="27" t="str">
        <f>MID(HLOOKUP(C25,債権者情報登録依頼書入力ｼｰﾄ!$D$8:$P$28,21,FALSE),3,1)</f>
        <v/>
      </c>
      <c r="Y25" s="27" t="str">
        <f>MID(HLOOKUP(C25,債権者情報登録依頼書入力ｼｰﾄ!$D$8:$P$28,21,FALSE),4,1)</f>
        <v/>
      </c>
      <c r="Z25" s="27" t="str">
        <f>MID(HLOOKUP(C25,債権者情報登録依頼書入力ｼｰﾄ!$D$8:$P$28,21,FALSE),5,1)</f>
        <v/>
      </c>
      <c r="AA25" s="27" t="str">
        <f>MID(HLOOKUP(C25,債権者情報登録依頼書入力ｼｰﾄ!$D$8:$P$28,21,FALSE),6,1)</f>
        <v/>
      </c>
      <c r="AB25" s="27" t="str">
        <f>MID(HLOOKUP(C25,債権者情報登録依頼書入力ｼｰﾄ!$D$8:$P$28,21,FALSE),7,1)</f>
        <v/>
      </c>
      <c r="AC25" s="27" t="str">
        <f>MID(HLOOKUP(C25,債権者情報登録依頼書入力ｼｰﾄ!$D$8:$P$28,21,FALSE),8,1)</f>
        <v/>
      </c>
      <c r="AD25" s="27" t="str">
        <f>MID(HLOOKUP(C25,債権者情報登録依頼書入力ｼｰﾄ!$D$8:$P$28,21,FALSE),9,1)</f>
        <v/>
      </c>
      <c r="AE25" s="27" t="str">
        <f>MID(HLOOKUP(C25,債権者情報登録依頼書入力ｼｰﾄ!$D$8:$P$28,21,FALSE),10,1)</f>
        <v/>
      </c>
      <c r="AF25" s="27" t="str">
        <f>MID(HLOOKUP(C25,債権者情報登録依頼書入力ｼｰﾄ!$D$8:$P$28,21,FALSE),11,1)</f>
        <v/>
      </c>
      <c r="AG25" s="27" t="str">
        <f>MID(HLOOKUP(C25,債権者情報登録依頼書入力ｼｰﾄ!$D$8:$P$28,21,FALSE),12,1)</f>
        <v/>
      </c>
      <c r="AH25" s="27" t="str">
        <f>MID(HLOOKUP(C25,債権者情報登録依頼書入力ｼｰﾄ!$D$8:$P$28,21,FALSE),13,1)</f>
        <v/>
      </c>
      <c r="AI25" s="27" t="str">
        <f>MID(HLOOKUP(C25,債権者情報登録依頼書入力ｼｰﾄ!$D$8:$P$28,21,FALSE),14,1)</f>
        <v/>
      </c>
      <c r="AJ25" s="27" t="str">
        <f>MID(HLOOKUP(C25,債権者情報登録依頼書入力ｼｰﾄ!$D$8:$P$28,21,FALSE),15,1)</f>
        <v/>
      </c>
      <c r="AK25" s="27" t="str">
        <f>MID(HLOOKUP(C25,債権者情報登録依頼書入力ｼｰﾄ!$D$8:$P$28,21,FALSE),16,1)</f>
        <v/>
      </c>
      <c r="AL25" s="27" t="str">
        <f>MID(HLOOKUP(C25,債権者情報登録依頼書入力ｼｰﾄ!$D$8:$P$28,21,FALSE),17,1)</f>
        <v/>
      </c>
      <c r="AM25" s="27" t="str">
        <f>MID(HLOOKUP(C25,債権者情報登録依頼書入力ｼｰﾄ!$D$8:$P$28,21,FALSE),18,1)</f>
        <v/>
      </c>
      <c r="AN25" s="27" t="str">
        <f>MID(HLOOKUP(C25,債権者情報登録依頼書入力ｼｰﾄ!$D$8:$P$28,21,FALSE),19,1)</f>
        <v/>
      </c>
      <c r="AO25" s="27" t="str">
        <f>MID(HLOOKUP(C25,債権者情報登録依頼書入力ｼｰﾄ!$D$8:$P$28,21,FALSE),20,1)</f>
        <v/>
      </c>
      <c r="AP25" s="27" t="str">
        <f>MID(HLOOKUP(C25,債権者情報登録依頼書入力ｼｰﾄ!$D$8:$P$28,21,FALSE),21,1)</f>
        <v/>
      </c>
      <c r="AQ25" s="27" t="str">
        <f>MID(HLOOKUP(C25,債権者情報登録依頼書入力ｼｰﾄ!$D$8:$P$28,21,FALSE),22,1)</f>
        <v/>
      </c>
      <c r="AR25" s="27" t="str">
        <f>MID(HLOOKUP(C25,債権者情報登録依頼書入力ｼｰﾄ!$D$8:$P$28,21,FALSE),23,1)</f>
        <v/>
      </c>
      <c r="AS25" s="27" t="str">
        <f>MID(HLOOKUP(C25,債権者情報登録依頼書入力ｼｰﾄ!$D$8:$P$28,21,FALSE),24,1)</f>
        <v/>
      </c>
      <c r="AT25" s="27" t="str">
        <f>MID(HLOOKUP(C25,債権者情報登録依頼書入力ｼｰﾄ!$D$8:$P$28,21,FALSE),25,1)</f>
        <v/>
      </c>
      <c r="AU25" s="27" t="str">
        <f>MID(HLOOKUP(C25,債権者情報登録依頼書入力ｼｰﾄ!$D$8:$P$28,21,FALSE),26,1)</f>
        <v/>
      </c>
      <c r="AV25" s="27" t="str">
        <f>MID(HLOOKUP(C25,債権者情報登録依頼書入力ｼｰﾄ!$D$8:$P$28,21,FALSE),27,1)</f>
        <v/>
      </c>
      <c r="AW25" s="27" t="str">
        <f>MID(HLOOKUP(C25,債権者情報登録依頼書入力ｼｰﾄ!$D$8:$P$28,21,FALSE),28,1)</f>
        <v/>
      </c>
      <c r="AX25" s="27" t="str">
        <f>MID(HLOOKUP(C25,債権者情報登録依頼書入力ｼｰﾄ!$D$8:$P$28,21,FALSE),29,1)</f>
        <v/>
      </c>
      <c r="AY25" s="30" t="str">
        <f>MID(HLOOKUP(C25,債権者情報登録依頼書入力ｼｰﾄ!$D$8:$P$28,21,FALSE),30,1)</f>
        <v/>
      </c>
      <c r="AZ25" s="386" t="str">
        <f>IF(HLOOKUP(C25,債権者情報登録依頼書入力ｼｰﾄ!$D$8:$P$30,22,FALSE)="","",HLOOKUP(C25,債権者情報登録依頼書入力ｼｰﾄ!$D$8:$P$30,22,FALSE))</f>
        <v/>
      </c>
      <c r="BA25" s="386"/>
      <c r="BB25" s="386"/>
      <c r="BC25" s="386"/>
      <c r="BD25" s="387" t="str">
        <f>IF(HLOOKUP(C25,債権者情報登録依頼書入力ｼｰﾄ!$D$8:$P$31,23,FALSE)="","",HLOOKUP(C25,債権者情報登録依頼書入力ｼｰﾄ!$D$8:$P$31,23,FALSE))</f>
        <v/>
      </c>
      <c r="BE25" s="387"/>
      <c r="BF25" s="387"/>
    </row>
    <row r="26" spans="1:58" ht="17.25" customHeight="1">
      <c r="A26" s="9"/>
      <c r="B26" s="23" t="str">
        <f>IF(HLOOKUP(C26,債権者情報登録依頼書入力ｼｰﾄ!$D$8:$P$28,15,FALSE)="","",HLOOKUP(C26,債権者情報登録依頼書入力ｼｰﾄ!$D$8:$P$28,15,FALSE))</f>
        <v/>
      </c>
      <c r="C26" s="384">
        <v>25</v>
      </c>
      <c r="D26" s="385"/>
      <c r="E26" s="24" t="str">
        <f>MID(HLOOKUP(C26,債権者情報登録依頼書入力ｼｰﾄ!$D$8:$P$28,16,FALSE),1,1)</f>
        <v/>
      </c>
      <c r="F26" s="25" t="str">
        <f>MID(HLOOKUP(C26,債権者情報登録依頼書入力ｼｰﾄ!$D$8:$P$28,16,FALSE),2,1)</f>
        <v/>
      </c>
      <c r="G26" s="26" t="str">
        <f>MID(HLOOKUP(C26,債権者情報登録依頼書入力ｼｰﾄ!$D$8:$P$28,17,FALSE),1,1)</f>
        <v/>
      </c>
      <c r="H26" s="27" t="str">
        <f>MID(HLOOKUP(C26,債権者情報登録依頼書入力ｼｰﾄ!$D$8:$P$28,17,FALSE),2,1)</f>
        <v/>
      </c>
      <c r="I26" s="27" t="str">
        <f>MID(HLOOKUP(C26,債権者情報登録依頼書入力ｼｰﾄ!$D$8:$P$28,17,FALSE),3,1)</f>
        <v/>
      </c>
      <c r="J26" s="28" t="str">
        <f>MID(HLOOKUP(C26,債権者情報登録依頼書入力ｼｰﾄ!$D$8:$P$28,17,FALSE),4,1)</f>
        <v/>
      </c>
      <c r="K26" s="24" t="str">
        <f>MID(HLOOKUP(C26,債権者情報登録依頼書入力ｼｰﾄ!$D$8:$P$28,18,FALSE),1,1)</f>
        <v/>
      </c>
      <c r="L26" s="27" t="str">
        <f>MID(HLOOKUP(C26,債権者情報登録依頼書入力ｼｰﾄ!$D$8:$P$28,18,FALSE),2,1)</f>
        <v/>
      </c>
      <c r="M26" s="25" t="str">
        <f>MID(HLOOKUP(C26,債権者情報登録依頼書入力ｼｰﾄ!$D$8:$P$28,18,FALSE),3,1)</f>
        <v/>
      </c>
      <c r="N26" s="29" t="str">
        <f>MID(HLOOKUP(C26,債権者情報登録依頼書入力ｼｰﾄ!$D$8:$P$28,19,FALSE),1,1)</f>
        <v/>
      </c>
      <c r="O26" s="26" t="str">
        <f>MID(HLOOKUP(C26,債権者情報登録依頼書入力ｼｰﾄ!$D$8:$P$28,20,FALSE),1,1)</f>
        <v/>
      </c>
      <c r="P26" s="27" t="str">
        <f>MID(HLOOKUP(C26,債権者情報登録依頼書入力ｼｰﾄ!$D$8:$P$28,20,FALSE),2,1)</f>
        <v/>
      </c>
      <c r="Q26" s="27" t="str">
        <f>MID(HLOOKUP(C26,債権者情報登録依頼書入力ｼｰﾄ!$D$8:$P$28,20,FALSE),3,1)</f>
        <v/>
      </c>
      <c r="R26" s="27" t="str">
        <f>MID(HLOOKUP(C26,債権者情報登録依頼書入力ｼｰﾄ!$D$8:$P$28,20,FALSE),4,1)</f>
        <v/>
      </c>
      <c r="S26" s="27" t="str">
        <f>MID(HLOOKUP(C26,債権者情報登録依頼書入力ｼｰﾄ!$D$8:$P$28,20,FALSE),5,1)</f>
        <v/>
      </c>
      <c r="T26" s="27" t="str">
        <f>MID(HLOOKUP(C26,債権者情報登録依頼書入力ｼｰﾄ!$D$8:$P$28,20,FALSE),6,1)</f>
        <v/>
      </c>
      <c r="U26" s="28" t="str">
        <f>MID(HLOOKUP(C26,債権者情報登録依頼書入力ｼｰﾄ!$D$8:$P$28,20,FALSE),7,1)</f>
        <v/>
      </c>
      <c r="V26" s="24" t="str">
        <f>MID(HLOOKUP(C26,債権者情報登録依頼書入力ｼｰﾄ!$D$8:$P$28,21,FALSE),1,1)</f>
        <v/>
      </c>
      <c r="W26" s="27" t="str">
        <f>MID(HLOOKUP(C26,債権者情報登録依頼書入力ｼｰﾄ!$D$8:$P$28,21,FALSE),2,1)</f>
        <v/>
      </c>
      <c r="X26" s="27" t="str">
        <f>MID(HLOOKUP(C26,債権者情報登録依頼書入力ｼｰﾄ!$D$8:$P$28,21,FALSE),3,1)</f>
        <v/>
      </c>
      <c r="Y26" s="27" t="str">
        <f>MID(HLOOKUP(C26,債権者情報登録依頼書入力ｼｰﾄ!$D$8:$P$28,21,FALSE),4,1)</f>
        <v/>
      </c>
      <c r="Z26" s="27" t="str">
        <f>MID(HLOOKUP(C26,債権者情報登録依頼書入力ｼｰﾄ!$D$8:$P$28,21,FALSE),5,1)</f>
        <v/>
      </c>
      <c r="AA26" s="27" t="str">
        <f>MID(HLOOKUP(C26,債権者情報登録依頼書入力ｼｰﾄ!$D$8:$P$28,21,FALSE),6,1)</f>
        <v/>
      </c>
      <c r="AB26" s="27" t="str">
        <f>MID(HLOOKUP(C26,債権者情報登録依頼書入力ｼｰﾄ!$D$8:$P$28,21,FALSE),7,1)</f>
        <v/>
      </c>
      <c r="AC26" s="27" t="str">
        <f>MID(HLOOKUP(C26,債権者情報登録依頼書入力ｼｰﾄ!$D$8:$P$28,21,FALSE),8,1)</f>
        <v/>
      </c>
      <c r="AD26" s="27" t="str">
        <f>MID(HLOOKUP(C26,債権者情報登録依頼書入力ｼｰﾄ!$D$8:$P$28,21,FALSE),9,1)</f>
        <v/>
      </c>
      <c r="AE26" s="27" t="str">
        <f>MID(HLOOKUP(C26,債権者情報登録依頼書入力ｼｰﾄ!$D$8:$P$28,21,FALSE),10,1)</f>
        <v/>
      </c>
      <c r="AF26" s="27" t="str">
        <f>MID(HLOOKUP(C26,債権者情報登録依頼書入力ｼｰﾄ!$D$8:$P$28,21,FALSE),11,1)</f>
        <v/>
      </c>
      <c r="AG26" s="27" t="str">
        <f>MID(HLOOKUP(C26,債権者情報登録依頼書入力ｼｰﾄ!$D$8:$P$28,21,FALSE),12,1)</f>
        <v/>
      </c>
      <c r="AH26" s="27" t="str">
        <f>MID(HLOOKUP(C26,債権者情報登録依頼書入力ｼｰﾄ!$D$8:$P$28,21,FALSE),13,1)</f>
        <v/>
      </c>
      <c r="AI26" s="27" t="str">
        <f>MID(HLOOKUP(C26,債権者情報登録依頼書入力ｼｰﾄ!$D$8:$P$28,21,FALSE),14,1)</f>
        <v/>
      </c>
      <c r="AJ26" s="27" t="str">
        <f>MID(HLOOKUP(C26,債権者情報登録依頼書入力ｼｰﾄ!$D$8:$P$28,21,FALSE),15,1)</f>
        <v/>
      </c>
      <c r="AK26" s="27" t="str">
        <f>MID(HLOOKUP(C26,債権者情報登録依頼書入力ｼｰﾄ!$D$8:$P$28,21,FALSE),16,1)</f>
        <v/>
      </c>
      <c r="AL26" s="27" t="str">
        <f>MID(HLOOKUP(C26,債権者情報登録依頼書入力ｼｰﾄ!$D$8:$P$28,21,FALSE),17,1)</f>
        <v/>
      </c>
      <c r="AM26" s="27" t="str">
        <f>MID(HLOOKUP(C26,債権者情報登録依頼書入力ｼｰﾄ!$D$8:$P$28,21,FALSE),18,1)</f>
        <v/>
      </c>
      <c r="AN26" s="27" t="str">
        <f>MID(HLOOKUP(C26,債権者情報登録依頼書入力ｼｰﾄ!$D$8:$P$28,21,FALSE),19,1)</f>
        <v/>
      </c>
      <c r="AO26" s="27" t="str">
        <f>MID(HLOOKUP(C26,債権者情報登録依頼書入力ｼｰﾄ!$D$8:$P$28,21,FALSE),20,1)</f>
        <v/>
      </c>
      <c r="AP26" s="27" t="str">
        <f>MID(HLOOKUP(C26,債権者情報登録依頼書入力ｼｰﾄ!$D$8:$P$28,21,FALSE),21,1)</f>
        <v/>
      </c>
      <c r="AQ26" s="27" t="str">
        <f>MID(HLOOKUP(C26,債権者情報登録依頼書入力ｼｰﾄ!$D$8:$P$28,21,FALSE),22,1)</f>
        <v/>
      </c>
      <c r="AR26" s="27" t="str">
        <f>MID(HLOOKUP(C26,債権者情報登録依頼書入力ｼｰﾄ!$D$8:$P$28,21,FALSE),23,1)</f>
        <v/>
      </c>
      <c r="AS26" s="27" t="str">
        <f>MID(HLOOKUP(C26,債権者情報登録依頼書入力ｼｰﾄ!$D$8:$P$28,21,FALSE),24,1)</f>
        <v/>
      </c>
      <c r="AT26" s="27" t="str">
        <f>MID(HLOOKUP(C26,債権者情報登録依頼書入力ｼｰﾄ!$D$8:$P$28,21,FALSE),25,1)</f>
        <v/>
      </c>
      <c r="AU26" s="27" t="str">
        <f>MID(HLOOKUP(C26,債権者情報登録依頼書入力ｼｰﾄ!$D$8:$P$28,21,FALSE),26,1)</f>
        <v/>
      </c>
      <c r="AV26" s="27" t="str">
        <f>MID(HLOOKUP(C26,債権者情報登録依頼書入力ｼｰﾄ!$D$8:$P$28,21,FALSE),27,1)</f>
        <v/>
      </c>
      <c r="AW26" s="27" t="str">
        <f>MID(HLOOKUP(C26,債権者情報登録依頼書入力ｼｰﾄ!$D$8:$P$28,21,FALSE),28,1)</f>
        <v/>
      </c>
      <c r="AX26" s="27" t="str">
        <f>MID(HLOOKUP(C26,債権者情報登録依頼書入力ｼｰﾄ!$D$8:$P$28,21,FALSE),29,1)</f>
        <v/>
      </c>
      <c r="AY26" s="30" t="str">
        <f>MID(HLOOKUP(C26,債権者情報登録依頼書入力ｼｰﾄ!$D$8:$P$28,21,FALSE),30,1)</f>
        <v/>
      </c>
      <c r="AZ26" s="386" t="str">
        <f>IF(HLOOKUP(C26,債権者情報登録依頼書入力ｼｰﾄ!$D$8:$P$30,22,FALSE)="","",HLOOKUP(C26,債権者情報登録依頼書入力ｼｰﾄ!$D$8:$P$30,22,FALSE))</f>
        <v/>
      </c>
      <c r="BA26" s="386"/>
      <c r="BB26" s="386"/>
      <c r="BC26" s="386"/>
      <c r="BD26" s="387" t="str">
        <f>IF(HLOOKUP(C26,債権者情報登録依頼書入力ｼｰﾄ!$D$8:$P$31,23,FALSE)="","",HLOOKUP(C26,債権者情報登録依頼書入力ｼｰﾄ!$D$8:$P$31,23,FALSE))</f>
        <v/>
      </c>
      <c r="BE26" s="387"/>
      <c r="BF26" s="387"/>
    </row>
    <row r="27" spans="1:58">
      <c r="A27" s="16"/>
      <c r="B27" s="17" t="s">
        <v>21</v>
      </c>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row>
    <row r="28" spans="1:58">
      <c r="A28" s="18"/>
      <c r="B28" s="10">
        <v>1</v>
      </c>
      <c r="C28" s="19" t="s">
        <v>49</v>
      </c>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row>
    <row r="29" spans="1:58">
      <c r="A29" s="18"/>
      <c r="B29" s="10">
        <v>2</v>
      </c>
      <c r="C29" s="19" t="s">
        <v>50</v>
      </c>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c r="AX29" s="19"/>
      <c r="AY29" s="19"/>
      <c r="AZ29" s="19"/>
      <c r="BA29" s="19"/>
      <c r="BB29" s="19"/>
      <c r="BC29" s="19"/>
      <c r="BD29" s="19"/>
      <c r="BE29" s="19"/>
      <c r="BF29" s="19"/>
    </row>
    <row r="30" spans="1:58">
      <c r="A30" s="18"/>
      <c r="B30" s="10">
        <v>3</v>
      </c>
      <c r="C30" s="19" t="s">
        <v>51</v>
      </c>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row>
    <row r="31" spans="1:58">
      <c r="A31" s="18"/>
      <c r="B31" s="10">
        <v>4</v>
      </c>
      <c r="C31" s="19" t="s">
        <v>52</v>
      </c>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row>
    <row r="32" spans="1:58">
      <c r="A32" s="18"/>
      <c r="B32" s="10">
        <v>5</v>
      </c>
      <c r="C32" s="19" t="s">
        <v>131</v>
      </c>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row>
    <row r="33" spans="1:58">
      <c r="A33" s="18"/>
      <c r="B33" s="10">
        <v>6</v>
      </c>
      <c r="C33" s="19" t="s">
        <v>53</v>
      </c>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row>
    <row r="34" spans="1:58">
      <c r="A34" s="18"/>
      <c r="B34" s="10">
        <v>7</v>
      </c>
      <c r="C34" s="19" t="s">
        <v>54</v>
      </c>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row>
    <row r="35" spans="1:58">
      <c r="A35" s="20"/>
      <c r="B35" s="10">
        <v>8</v>
      </c>
      <c r="C35" s="19" t="s">
        <v>55</v>
      </c>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row>
    <row r="36" spans="1:58">
      <c r="A36" s="20"/>
      <c r="B36" s="10">
        <v>9</v>
      </c>
      <c r="C36" s="19" t="s">
        <v>56</v>
      </c>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row>
  </sheetData>
  <sheetProtection sheet="1" objects="1" scenarios="1"/>
  <mergeCells count="115">
    <mergeCell ref="P5:AS5"/>
    <mergeCell ref="AS8:AU9"/>
    <mergeCell ref="Q8:Q9"/>
    <mergeCell ref="R8:R9"/>
    <mergeCell ref="S8:S9"/>
    <mergeCell ref="T8:T9"/>
    <mergeCell ref="U8:U9"/>
    <mergeCell ref="V8:W8"/>
    <mergeCell ref="F8:F9"/>
    <mergeCell ref="G8:G9"/>
    <mergeCell ref="H8:H9"/>
    <mergeCell ref="I8:J8"/>
    <mergeCell ref="N8:N9"/>
    <mergeCell ref="O8:O9"/>
    <mergeCell ref="P8:P9"/>
    <mergeCell ref="C8:C9"/>
    <mergeCell ref="D8:D9"/>
    <mergeCell ref="E8:E9"/>
    <mergeCell ref="X8:AF9"/>
    <mergeCell ref="AG8:AH8"/>
    <mergeCell ref="AI8:AR9"/>
    <mergeCell ref="BD8:BF9"/>
    <mergeCell ref="I9:J9"/>
    <mergeCell ref="V9:W9"/>
    <mergeCell ref="AG9:AH9"/>
    <mergeCell ref="AV9:AW9"/>
    <mergeCell ref="AV8:AW8"/>
    <mergeCell ref="AX8:BC9"/>
    <mergeCell ref="K8:K9"/>
    <mergeCell ref="L8:L9"/>
    <mergeCell ref="M8:M9"/>
    <mergeCell ref="AB10:AC10"/>
    <mergeCell ref="AD10:AD11"/>
    <mergeCell ref="AE10:AG10"/>
    <mergeCell ref="AH10:AH11"/>
    <mergeCell ref="AI10:BF11"/>
    <mergeCell ref="M11:N11"/>
    <mergeCell ref="Y11:Z11"/>
    <mergeCell ref="AB11:AC11"/>
    <mergeCell ref="AE11:AG11"/>
    <mergeCell ref="U10:U11"/>
    <mergeCell ref="V10:V11"/>
    <mergeCell ref="W10:W11"/>
    <mergeCell ref="X10:X11"/>
    <mergeCell ref="Y10:Z10"/>
    <mergeCell ref="AA10:AA11"/>
    <mergeCell ref="O10:O11"/>
    <mergeCell ref="P10:P11"/>
    <mergeCell ref="Q10:Q11"/>
    <mergeCell ref="R10:R11"/>
    <mergeCell ref="S10:S11"/>
    <mergeCell ref="T10:T11"/>
    <mergeCell ref="K10:K11"/>
    <mergeCell ref="L10:L11"/>
    <mergeCell ref="M10:N10"/>
    <mergeCell ref="C10:C11"/>
    <mergeCell ref="D10:D11"/>
    <mergeCell ref="E10:E11"/>
    <mergeCell ref="F10:F11"/>
    <mergeCell ref="G10:G11"/>
    <mergeCell ref="H10:H11"/>
    <mergeCell ref="I10:I11"/>
    <mergeCell ref="J10:J11"/>
    <mergeCell ref="BD14:BF14"/>
    <mergeCell ref="C15:D15"/>
    <mergeCell ref="AZ15:BC15"/>
    <mergeCell ref="BD15:BF15"/>
    <mergeCell ref="AZ12:BC13"/>
    <mergeCell ref="BD12:BF13"/>
    <mergeCell ref="C13:D13"/>
    <mergeCell ref="E13:F13"/>
    <mergeCell ref="G13:J13"/>
    <mergeCell ref="K13:M13"/>
    <mergeCell ref="C12:D12"/>
    <mergeCell ref="E12:F12"/>
    <mergeCell ref="G12:J12"/>
    <mergeCell ref="K12:M12"/>
    <mergeCell ref="O12:U13"/>
    <mergeCell ref="V12:AY13"/>
    <mergeCell ref="C14:D14"/>
    <mergeCell ref="AZ14:BC14"/>
    <mergeCell ref="BD18:BF18"/>
    <mergeCell ref="C19:D19"/>
    <mergeCell ref="AZ19:BC19"/>
    <mergeCell ref="BD19:BF19"/>
    <mergeCell ref="C16:D16"/>
    <mergeCell ref="AZ16:BC16"/>
    <mergeCell ref="BD16:BF16"/>
    <mergeCell ref="C17:D17"/>
    <mergeCell ref="AZ17:BC17"/>
    <mergeCell ref="BD17:BF17"/>
    <mergeCell ref="C26:D26"/>
    <mergeCell ref="AZ26:BC26"/>
    <mergeCell ref="BD26:BF26"/>
    <mergeCell ref="AU3:BF3"/>
    <mergeCell ref="C24:D24"/>
    <mergeCell ref="AZ24:BC24"/>
    <mergeCell ref="BD24:BF24"/>
    <mergeCell ref="C25:D25"/>
    <mergeCell ref="AZ25:BC25"/>
    <mergeCell ref="BD25:BF25"/>
    <mergeCell ref="C22:D22"/>
    <mergeCell ref="AZ22:BC22"/>
    <mergeCell ref="BD22:BF22"/>
    <mergeCell ref="C23:D23"/>
    <mergeCell ref="AZ23:BC23"/>
    <mergeCell ref="BD23:BF23"/>
    <mergeCell ref="C20:D20"/>
    <mergeCell ref="AZ20:BC20"/>
    <mergeCell ref="BD20:BF20"/>
    <mergeCell ref="C21:D21"/>
    <mergeCell ref="AZ21:BC21"/>
    <mergeCell ref="BD21:BF21"/>
    <mergeCell ref="C18:D18"/>
    <mergeCell ref="AZ18:BC18"/>
  </mergeCells>
  <phoneticPr fontId="3"/>
  <pageMargins left="0.47" right="0.2" top="0.74803149606299213" bottom="0.37" header="0.31496062992125984" footer="0.31496062992125984"/>
  <pageSetup paperSize="9" orientation="landscape" horizontalDpi="0" verticalDpi="0" r:id="rId1"/>
</worksheet>
</file>

<file path=xl/worksheets/sheet4.xml><?xml version="1.0" encoding="utf-8"?>
<worksheet xmlns="http://schemas.openxmlformats.org/spreadsheetml/2006/main" xmlns:r="http://schemas.openxmlformats.org/officeDocument/2006/relationships">
  <dimension ref="A1:AO44"/>
  <sheetViews>
    <sheetView workbookViewId="0"/>
  </sheetViews>
  <sheetFormatPr defaultRowHeight="12"/>
  <cols>
    <col min="1" max="41" width="2.42578125" style="112" customWidth="1"/>
    <col min="42" max="73" width="8" style="112" customWidth="1"/>
    <col min="74" max="16384" width="9.140625" style="112"/>
  </cols>
  <sheetData>
    <row r="1" spans="1:41">
      <c r="AE1" s="113" t="s">
        <v>132</v>
      </c>
      <c r="AF1" s="113"/>
      <c r="AG1" s="472"/>
      <c r="AH1" s="472"/>
      <c r="AI1" s="113" t="s">
        <v>133</v>
      </c>
      <c r="AJ1" s="472"/>
      <c r="AK1" s="472"/>
      <c r="AL1" s="114" t="s">
        <v>134</v>
      </c>
      <c r="AM1" s="472"/>
      <c r="AN1" s="472"/>
      <c r="AO1" s="114" t="s">
        <v>135</v>
      </c>
    </row>
    <row r="4" spans="1:41">
      <c r="A4" s="471"/>
      <c r="B4" s="471"/>
      <c r="C4" s="471"/>
      <c r="D4" s="471"/>
      <c r="E4" s="471"/>
      <c r="F4" s="471"/>
      <c r="G4" s="471"/>
      <c r="H4" s="471"/>
      <c r="I4" s="471"/>
      <c r="J4" s="471"/>
      <c r="K4" s="471"/>
      <c r="L4" s="472" t="s">
        <v>136</v>
      </c>
      <c r="M4" s="472"/>
    </row>
    <row r="7" spans="1:41">
      <c r="B7" s="473" t="s">
        <v>137</v>
      </c>
      <c r="C7" s="473"/>
      <c r="D7" s="473"/>
      <c r="E7" s="473"/>
      <c r="F7" s="473"/>
      <c r="G7" s="473"/>
      <c r="H7" s="473"/>
      <c r="I7" s="473"/>
      <c r="J7" s="473"/>
      <c r="K7" s="473"/>
      <c r="L7" s="473"/>
      <c r="M7" s="473"/>
      <c r="N7" s="473"/>
      <c r="O7" s="473"/>
      <c r="P7" s="473"/>
      <c r="Q7" s="473"/>
      <c r="R7" s="473"/>
      <c r="S7" s="473"/>
      <c r="T7" s="473"/>
      <c r="U7" s="473"/>
      <c r="V7" s="473"/>
      <c r="W7" s="473"/>
      <c r="X7" s="473"/>
      <c r="Y7" s="473"/>
      <c r="Z7" s="473"/>
      <c r="AA7" s="473"/>
      <c r="AB7" s="473"/>
      <c r="AC7" s="473"/>
      <c r="AD7" s="473"/>
      <c r="AE7" s="473"/>
      <c r="AF7" s="473"/>
      <c r="AG7" s="473"/>
      <c r="AH7" s="473"/>
      <c r="AI7" s="473"/>
      <c r="AJ7" s="473"/>
      <c r="AK7" s="473"/>
      <c r="AL7" s="473"/>
      <c r="AM7" s="473"/>
      <c r="AN7" s="473"/>
    </row>
    <row r="10" spans="1:41" ht="21" customHeight="1">
      <c r="A10" s="451" t="s">
        <v>138</v>
      </c>
      <c r="B10" s="451"/>
      <c r="C10" s="451"/>
      <c r="D10" s="451"/>
      <c r="E10" s="451"/>
      <c r="F10" s="452"/>
      <c r="G10" s="452"/>
      <c r="H10" s="452"/>
      <c r="I10" s="452"/>
      <c r="J10" s="452"/>
      <c r="K10" s="452"/>
      <c r="L10" s="452"/>
      <c r="M10" s="452"/>
      <c r="N10" s="452"/>
      <c r="O10" s="452"/>
      <c r="P10" s="452"/>
      <c r="Q10" s="452"/>
      <c r="R10" s="452"/>
      <c r="S10" s="452"/>
      <c r="T10" s="452"/>
      <c r="U10" s="452"/>
      <c r="V10" s="452"/>
      <c r="W10" s="452"/>
      <c r="X10" s="452"/>
      <c r="Y10" s="452"/>
      <c r="Z10" s="452"/>
      <c r="AA10" s="452"/>
      <c r="AB10" s="452"/>
      <c r="AC10" s="452"/>
      <c r="AD10" s="452"/>
      <c r="AE10" s="452"/>
      <c r="AF10" s="452"/>
      <c r="AG10" s="452"/>
      <c r="AH10" s="452"/>
      <c r="AI10" s="452"/>
      <c r="AJ10" s="452"/>
      <c r="AK10" s="452"/>
      <c r="AL10" s="452"/>
      <c r="AM10" s="452"/>
      <c r="AN10" s="452"/>
      <c r="AO10" s="452"/>
    </row>
    <row r="11" spans="1:41" ht="21" customHeight="1">
      <c r="A11" s="451"/>
      <c r="B11" s="451"/>
      <c r="C11" s="451"/>
      <c r="D11" s="451"/>
      <c r="E11" s="451"/>
      <c r="F11" s="452"/>
      <c r="G11" s="452"/>
      <c r="H11" s="452"/>
      <c r="I11" s="452"/>
      <c r="J11" s="452"/>
      <c r="K11" s="452"/>
      <c r="L11" s="452"/>
      <c r="M11" s="452"/>
      <c r="N11" s="452"/>
      <c r="O11" s="452"/>
      <c r="P11" s="452"/>
      <c r="Q11" s="452"/>
      <c r="R11" s="452"/>
      <c r="S11" s="452"/>
      <c r="T11" s="452"/>
      <c r="U11" s="452"/>
      <c r="V11" s="452"/>
      <c r="W11" s="452"/>
      <c r="X11" s="452"/>
      <c r="Y11" s="452"/>
      <c r="Z11" s="452"/>
      <c r="AA11" s="452"/>
      <c r="AB11" s="452"/>
      <c r="AC11" s="452"/>
      <c r="AD11" s="452"/>
      <c r="AE11" s="452"/>
      <c r="AF11" s="452"/>
      <c r="AG11" s="452"/>
      <c r="AH11" s="452"/>
      <c r="AI11" s="452"/>
      <c r="AJ11" s="452"/>
      <c r="AK11" s="452"/>
      <c r="AL11" s="452"/>
      <c r="AM11" s="452"/>
      <c r="AN11" s="452"/>
      <c r="AO11" s="452"/>
    </row>
    <row r="12" spans="1:41" ht="21" customHeight="1">
      <c r="A12" s="451" t="s">
        <v>180</v>
      </c>
      <c r="B12" s="451"/>
      <c r="C12" s="451"/>
      <c r="D12" s="451"/>
      <c r="E12" s="451"/>
      <c r="F12" s="452"/>
      <c r="G12" s="452"/>
      <c r="H12" s="452"/>
      <c r="I12" s="452"/>
      <c r="J12" s="452"/>
      <c r="K12" s="452"/>
      <c r="L12" s="452"/>
      <c r="M12" s="452"/>
      <c r="N12" s="452"/>
      <c r="O12" s="452"/>
      <c r="P12" s="452"/>
      <c r="Q12" s="452"/>
      <c r="R12" s="452"/>
      <c r="S12" s="452"/>
      <c r="T12" s="452"/>
      <c r="U12" s="452"/>
      <c r="V12" s="452"/>
      <c r="W12" s="452"/>
      <c r="X12" s="452"/>
      <c r="Y12" s="452"/>
      <c r="Z12" s="452"/>
      <c r="AA12" s="452"/>
      <c r="AB12" s="452"/>
      <c r="AC12" s="452"/>
      <c r="AD12" s="452"/>
      <c r="AE12" s="452"/>
      <c r="AF12" s="452"/>
      <c r="AG12" s="452"/>
      <c r="AH12" s="452"/>
      <c r="AI12" s="452"/>
      <c r="AJ12" s="452"/>
      <c r="AK12" s="452"/>
      <c r="AL12" s="452"/>
      <c r="AM12" s="452"/>
      <c r="AN12" s="452"/>
      <c r="AO12" s="452"/>
    </row>
    <row r="13" spans="1:41" ht="21" customHeight="1">
      <c r="A13" s="451"/>
      <c r="B13" s="451"/>
      <c r="C13" s="451"/>
      <c r="D13" s="451"/>
      <c r="E13" s="451"/>
      <c r="F13" s="452"/>
      <c r="G13" s="452"/>
      <c r="H13" s="452"/>
      <c r="I13" s="452"/>
      <c r="J13" s="452"/>
      <c r="K13" s="452"/>
      <c r="L13" s="452"/>
      <c r="M13" s="452"/>
      <c r="N13" s="452"/>
      <c r="O13" s="452"/>
      <c r="P13" s="452"/>
      <c r="Q13" s="452"/>
      <c r="R13" s="452"/>
      <c r="S13" s="452"/>
      <c r="T13" s="452"/>
      <c r="U13" s="452"/>
      <c r="V13" s="452"/>
      <c r="W13" s="452"/>
      <c r="X13" s="452"/>
      <c r="Y13" s="452"/>
      <c r="Z13" s="452"/>
      <c r="AA13" s="452"/>
      <c r="AB13" s="452"/>
      <c r="AC13" s="452"/>
      <c r="AD13" s="452"/>
      <c r="AE13" s="452"/>
      <c r="AF13" s="452"/>
      <c r="AG13" s="452"/>
      <c r="AH13" s="452"/>
      <c r="AI13" s="452"/>
      <c r="AJ13" s="452"/>
      <c r="AK13" s="452"/>
      <c r="AL13" s="452"/>
      <c r="AM13" s="452"/>
      <c r="AN13" s="452"/>
      <c r="AO13" s="452"/>
    </row>
    <row r="14" spans="1:41" ht="21" customHeight="1">
      <c r="A14" s="451" t="s">
        <v>139</v>
      </c>
      <c r="B14" s="451"/>
      <c r="C14" s="451"/>
      <c r="D14" s="451"/>
      <c r="E14" s="451"/>
      <c r="F14" s="93"/>
      <c r="G14" s="94"/>
      <c r="H14" s="95"/>
      <c r="I14" s="455" t="s">
        <v>140</v>
      </c>
      <c r="J14" s="455"/>
      <c r="K14" s="453"/>
      <c r="L14" s="453"/>
      <c r="M14" s="453"/>
      <c r="N14" s="453"/>
      <c r="O14" s="453"/>
      <c r="P14" s="455" t="s">
        <v>141</v>
      </c>
      <c r="Q14" s="455"/>
      <c r="R14" s="453"/>
      <c r="S14" s="453"/>
      <c r="T14" s="453"/>
      <c r="U14" s="453"/>
      <c r="V14" s="453"/>
      <c r="W14" s="455" t="s">
        <v>142</v>
      </c>
      <c r="X14" s="455"/>
      <c r="Y14" s="453"/>
      <c r="Z14" s="453"/>
      <c r="AA14" s="453"/>
      <c r="AB14" s="453"/>
      <c r="AC14" s="453"/>
      <c r="AD14" s="453"/>
      <c r="AE14" s="453"/>
      <c r="AF14" s="453"/>
      <c r="AG14" s="453"/>
      <c r="AH14" s="453"/>
      <c r="AI14" s="453"/>
      <c r="AJ14" s="453"/>
      <c r="AK14" s="453"/>
      <c r="AL14" s="453"/>
      <c r="AM14" s="94"/>
      <c r="AN14" s="94"/>
      <c r="AO14" s="96"/>
    </row>
    <row r="15" spans="1:41" ht="21" customHeight="1">
      <c r="A15" s="451"/>
      <c r="B15" s="451"/>
      <c r="C15" s="451"/>
      <c r="D15" s="451"/>
      <c r="E15" s="451"/>
      <c r="F15" s="97"/>
      <c r="G15" s="98"/>
      <c r="H15" s="99"/>
      <c r="I15" s="456"/>
      <c r="J15" s="456"/>
      <c r="K15" s="454"/>
      <c r="L15" s="454"/>
      <c r="M15" s="454"/>
      <c r="N15" s="454"/>
      <c r="O15" s="454"/>
      <c r="P15" s="456"/>
      <c r="Q15" s="456"/>
      <c r="R15" s="454"/>
      <c r="S15" s="454"/>
      <c r="T15" s="454"/>
      <c r="U15" s="454"/>
      <c r="V15" s="454"/>
      <c r="W15" s="456"/>
      <c r="X15" s="456"/>
      <c r="Y15" s="454"/>
      <c r="Z15" s="454"/>
      <c r="AA15" s="454"/>
      <c r="AB15" s="454"/>
      <c r="AC15" s="454"/>
      <c r="AD15" s="454"/>
      <c r="AE15" s="454"/>
      <c r="AF15" s="454"/>
      <c r="AG15" s="454"/>
      <c r="AH15" s="454"/>
      <c r="AI15" s="454"/>
      <c r="AJ15" s="454"/>
      <c r="AK15" s="454"/>
      <c r="AL15" s="454"/>
      <c r="AM15" s="98"/>
      <c r="AN15" s="98"/>
      <c r="AO15" s="100"/>
    </row>
    <row r="16" spans="1:41" ht="21" customHeight="1">
      <c r="A16" s="451" t="s">
        <v>143</v>
      </c>
      <c r="B16" s="451"/>
      <c r="C16" s="451"/>
      <c r="D16" s="451"/>
      <c r="E16" s="451"/>
      <c r="F16" s="93"/>
      <c r="G16" s="94"/>
      <c r="H16" s="95"/>
      <c r="I16" s="455" t="s">
        <v>140</v>
      </c>
      <c r="J16" s="455"/>
      <c r="K16" s="453"/>
      <c r="L16" s="453"/>
      <c r="M16" s="453"/>
      <c r="N16" s="453"/>
      <c r="O16" s="453"/>
      <c r="P16" s="455" t="s">
        <v>141</v>
      </c>
      <c r="Q16" s="455"/>
      <c r="R16" s="453"/>
      <c r="S16" s="453"/>
      <c r="T16" s="453"/>
      <c r="U16" s="453"/>
      <c r="V16" s="453"/>
      <c r="W16" s="455" t="s">
        <v>142</v>
      </c>
      <c r="X16" s="455"/>
      <c r="Y16" s="453"/>
      <c r="Z16" s="453"/>
      <c r="AA16" s="453"/>
      <c r="AB16" s="453"/>
      <c r="AC16" s="453"/>
      <c r="AD16" s="453"/>
      <c r="AE16" s="453"/>
      <c r="AF16" s="453"/>
      <c r="AG16" s="453"/>
      <c r="AH16" s="453"/>
      <c r="AI16" s="453"/>
      <c r="AJ16" s="453"/>
      <c r="AK16" s="453"/>
      <c r="AL16" s="453"/>
      <c r="AM16" s="94"/>
      <c r="AN16" s="94"/>
      <c r="AO16" s="96"/>
    </row>
    <row r="17" spans="1:41" ht="21" customHeight="1">
      <c r="A17" s="451"/>
      <c r="B17" s="451"/>
      <c r="C17" s="451"/>
      <c r="D17" s="451"/>
      <c r="E17" s="451"/>
      <c r="F17" s="97"/>
      <c r="G17" s="98"/>
      <c r="H17" s="99"/>
      <c r="I17" s="456"/>
      <c r="J17" s="456"/>
      <c r="K17" s="454"/>
      <c r="L17" s="454"/>
      <c r="M17" s="454"/>
      <c r="N17" s="454"/>
      <c r="O17" s="454"/>
      <c r="P17" s="456"/>
      <c r="Q17" s="456"/>
      <c r="R17" s="454"/>
      <c r="S17" s="454"/>
      <c r="T17" s="454"/>
      <c r="U17" s="454"/>
      <c r="V17" s="454"/>
      <c r="W17" s="456"/>
      <c r="X17" s="456"/>
      <c r="Y17" s="454"/>
      <c r="Z17" s="454"/>
      <c r="AA17" s="454"/>
      <c r="AB17" s="454"/>
      <c r="AC17" s="454"/>
      <c r="AD17" s="454"/>
      <c r="AE17" s="454"/>
      <c r="AF17" s="454"/>
      <c r="AG17" s="454"/>
      <c r="AH17" s="454"/>
      <c r="AI17" s="454"/>
      <c r="AJ17" s="454"/>
      <c r="AK17" s="454"/>
      <c r="AL17" s="454"/>
      <c r="AM17" s="98"/>
      <c r="AN17" s="98"/>
      <c r="AO17" s="100"/>
    </row>
    <row r="18" spans="1:41" ht="21" customHeight="1">
      <c r="A18" s="451" t="s">
        <v>144</v>
      </c>
      <c r="B18" s="451"/>
      <c r="C18" s="451"/>
      <c r="D18" s="451"/>
      <c r="E18" s="451"/>
      <c r="F18" s="101"/>
      <c r="G18" s="102"/>
      <c r="H18" s="455" t="s">
        <v>132</v>
      </c>
      <c r="I18" s="455"/>
      <c r="J18" s="455"/>
      <c r="K18" s="95"/>
      <c r="L18" s="95"/>
      <c r="M18" s="455"/>
      <c r="N18" s="455"/>
      <c r="O18" s="455"/>
      <c r="P18" s="455" t="s">
        <v>181</v>
      </c>
      <c r="Q18" s="455"/>
      <c r="R18" s="455"/>
      <c r="S18" s="455"/>
      <c r="T18" s="455"/>
      <c r="U18" s="479" t="s">
        <v>178</v>
      </c>
      <c r="V18" s="479"/>
      <c r="W18" s="479"/>
      <c r="X18" s="479"/>
      <c r="Y18" s="94"/>
      <c r="Z18" s="94"/>
      <c r="AA18" s="94"/>
      <c r="AB18" s="94"/>
      <c r="AC18" s="94"/>
      <c r="AD18" s="94"/>
      <c r="AE18" s="94"/>
      <c r="AF18" s="94"/>
      <c r="AG18" s="94"/>
      <c r="AH18" s="94"/>
      <c r="AI18" s="94"/>
      <c r="AJ18" s="94"/>
      <c r="AK18" s="94"/>
      <c r="AL18" s="94"/>
      <c r="AM18" s="102"/>
      <c r="AN18" s="102"/>
      <c r="AO18" s="103"/>
    </row>
    <row r="19" spans="1:41" ht="21" customHeight="1">
      <c r="A19" s="451"/>
      <c r="B19" s="451"/>
      <c r="C19" s="451"/>
      <c r="D19" s="451"/>
      <c r="E19" s="451"/>
      <c r="F19" s="104"/>
      <c r="G19" s="105"/>
      <c r="H19" s="456"/>
      <c r="I19" s="456"/>
      <c r="J19" s="456"/>
      <c r="K19" s="99"/>
      <c r="L19" s="99"/>
      <c r="M19" s="456"/>
      <c r="N19" s="456"/>
      <c r="O19" s="456"/>
      <c r="P19" s="456"/>
      <c r="Q19" s="456"/>
      <c r="R19" s="456"/>
      <c r="S19" s="456"/>
      <c r="T19" s="456"/>
      <c r="U19" s="480"/>
      <c r="V19" s="480"/>
      <c r="W19" s="480"/>
      <c r="X19" s="480"/>
      <c r="Y19" s="98"/>
      <c r="Z19" s="98"/>
      <c r="AA19" s="98"/>
      <c r="AB19" s="98"/>
      <c r="AC19" s="98"/>
      <c r="AD19" s="98"/>
      <c r="AE19" s="98"/>
      <c r="AF19" s="98"/>
      <c r="AG19" s="98"/>
      <c r="AH19" s="98"/>
      <c r="AI19" s="98"/>
      <c r="AJ19" s="98"/>
      <c r="AK19" s="98"/>
      <c r="AL19" s="98"/>
      <c r="AM19" s="105"/>
      <c r="AN19" s="105"/>
      <c r="AO19" s="106"/>
    </row>
    <row r="20" spans="1:41" ht="21" customHeight="1">
      <c r="A20" s="451" t="s">
        <v>145</v>
      </c>
      <c r="B20" s="451"/>
      <c r="C20" s="451"/>
      <c r="D20" s="451"/>
      <c r="E20" s="451"/>
      <c r="F20" s="474"/>
      <c r="G20" s="455"/>
      <c r="H20" s="455"/>
      <c r="I20" s="455"/>
      <c r="J20" s="455"/>
      <c r="K20" s="455"/>
      <c r="L20" s="455"/>
      <c r="M20" s="455"/>
      <c r="N20" s="455"/>
      <c r="O20" s="455"/>
      <c r="P20" s="457" t="s">
        <v>146</v>
      </c>
      <c r="Q20" s="457"/>
      <c r="R20" s="457"/>
      <c r="S20" s="92" t="s">
        <v>147</v>
      </c>
      <c r="T20" s="455" t="s">
        <v>148</v>
      </c>
      <c r="U20" s="455"/>
      <c r="V20" s="455"/>
      <c r="W20" s="455"/>
      <c r="X20" s="92" t="s">
        <v>147</v>
      </c>
      <c r="Y20" s="457" t="s">
        <v>149</v>
      </c>
      <c r="Z20" s="457"/>
      <c r="AA20" s="457"/>
      <c r="AB20" s="458" t="s">
        <v>150</v>
      </c>
      <c r="AC20" s="459"/>
      <c r="AD20" s="459"/>
      <c r="AE20" s="459"/>
      <c r="AF20" s="459"/>
      <c r="AG20" s="460"/>
      <c r="AH20" s="461"/>
      <c r="AI20" s="462"/>
      <c r="AJ20" s="462"/>
      <c r="AK20" s="462"/>
      <c r="AL20" s="462"/>
      <c r="AM20" s="462"/>
      <c r="AN20" s="462"/>
      <c r="AO20" s="463"/>
    </row>
    <row r="21" spans="1:41" ht="21" customHeight="1">
      <c r="A21" s="451"/>
      <c r="B21" s="451"/>
      <c r="C21" s="451"/>
      <c r="D21" s="451"/>
      <c r="E21" s="451"/>
      <c r="F21" s="475"/>
      <c r="G21" s="476"/>
      <c r="H21" s="476"/>
      <c r="I21" s="476"/>
      <c r="J21" s="476"/>
      <c r="K21" s="476"/>
      <c r="L21" s="476"/>
      <c r="M21" s="476"/>
      <c r="N21" s="476"/>
      <c r="O21" s="476"/>
      <c r="P21" s="478" t="s">
        <v>151</v>
      </c>
      <c r="Q21" s="478"/>
      <c r="R21" s="478"/>
      <c r="S21" s="478"/>
      <c r="T21" s="478"/>
      <c r="U21" s="476" t="s">
        <v>147</v>
      </c>
      <c r="V21" s="476"/>
      <c r="W21" s="464" t="s">
        <v>152</v>
      </c>
      <c r="X21" s="464"/>
      <c r="Y21" s="464"/>
      <c r="Z21" s="464"/>
      <c r="AA21" s="464"/>
      <c r="AB21" s="107"/>
      <c r="AC21" s="108"/>
      <c r="AD21" s="108"/>
      <c r="AE21" s="108"/>
      <c r="AF21" s="108"/>
      <c r="AG21" s="109"/>
      <c r="AH21" s="461"/>
      <c r="AI21" s="462"/>
      <c r="AJ21" s="462"/>
      <c r="AK21" s="462"/>
      <c r="AL21" s="462"/>
      <c r="AM21" s="462"/>
      <c r="AN21" s="462"/>
      <c r="AO21" s="463"/>
    </row>
    <row r="22" spans="1:41" ht="21" customHeight="1">
      <c r="A22" s="451"/>
      <c r="B22" s="451"/>
      <c r="C22" s="451"/>
      <c r="D22" s="451"/>
      <c r="E22" s="451"/>
      <c r="F22" s="477"/>
      <c r="G22" s="456"/>
      <c r="H22" s="456"/>
      <c r="I22" s="456"/>
      <c r="J22" s="456"/>
      <c r="K22" s="456"/>
      <c r="L22" s="456"/>
      <c r="M22" s="456"/>
      <c r="N22" s="456"/>
      <c r="O22" s="456"/>
      <c r="P22" s="465" t="s">
        <v>153</v>
      </c>
      <c r="Q22" s="465"/>
      <c r="R22" s="465"/>
      <c r="S22" s="465"/>
      <c r="T22" s="465"/>
      <c r="U22" s="456" t="s">
        <v>147</v>
      </c>
      <c r="V22" s="456"/>
      <c r="W22" s="465" t="s">
        <v>154</v>
      </c>
      <c r="X22" s="465"/>
      <c r="Y22" s="465"/>
      <c r="Z22" s="465"/>
      <c r="AA22" s="465"/>
      <c r="AB22" s="466" t="s">
        <v>155</v>
      </c>
      <c r="AC22" s="467"/>
      <c r="AD22" s="467"/>
      <c r="AE22" s="467"/>
      <c r="AF22" s="467"/>
      <c r="AG22" s="468"/>
      <c r="AH22" s="461"/>
      <c r="AI22" s="462"/>
      <c r="AJ22" s="462"/>
      <c r="AK22" s="462"/>
      <c r="AL22" s="462"/>
      <c r="AM22" s="462"/>
      <c r="AN22" s="462"/>
      <c r="AO22" s="463"/>
    </row>
    <row r="23" spans="1:41" ht="21" customHeight="1">
      <c r="A23" s="451" t="s">
        <v>156</v>
      </c>
      <c r="B23" s="451"/>
      <c r="C23" s="451"/>
      <c r="D23" s="451"/>
      <c r="E23" s="451"/>
      <c r="F23" s="474"/>
      <c r="G23" s="455"/>
      <c r="H23" s="455"/>
      <c r="I23" s="455"/>
      <c r="J23" s="455"/>
      <c r="K23" s="455"/>
      <c r="L23" s="455"/>
      <c r="M23" s="455"/>
      <c r="N23" s="455"/>
      <c r="O23" s="455"/>
      <c r="P23" s="455"/>
      <c r="Q23" s="455"/>
      <c r="R23" s="455"/>
      <c r="S23" s="455"/>
      <c r="T23" s="457" t="s">
        <v>157</v>
      </c>
      <c r="U23" s="457"/>
      <c r="V23" s="457"/>
      <c r="W23" s="92" t="s">
        <v>179</v>
      </c>
      <c r="X23" s="457" t="s">
        <v>158</v>
      </c>
      <c r="Y23" s="457"/>
      <c r="Z23" s="457"/>
      <c r="AA23" s="457"/>
      <c r="AB23" s="458" t="s">
        <v>159</v>
      </c>
      <c r="AC23" s="459"/>
      <c r="AD23" s="459"/>
      <c r="AE23" s="459"/>
      <c r="AF23" s="459"/>
      <c r="AG23" s="460"/>
      <c r="AH23" s="461"/>
      <c r="AI23" s="462"/>
      <c r="AJ23" s="462"/>
      <c r="AK23" s="462"/>
      <c r="AL23" s="462"/>
      <c r="AM23" s="463"/>
      <c r="AN23" s="469"/>
      <c r="AO23" s="463"/>
    </row>
    <row r="24" spans="1:41" ht="21" customHeight="1">
      <c r="A24" s="451"/>
      <c r="B24" s="451"/>
      <c r="C24" s="451"/>
      <c r="D24" s="451"/>
      <c r="E24" s="451"/>
      <c r="F24" s="475"/>
      <c r="G24" s="476"/>
      <c r="H24" s="476"/>
      <c r="I24" s="476"/>
      <c r="J24" s="476"/>
      <c r="K24" s="476"/>
      <c r="L24" s="476"/>
      <c r="M24" s="476"/>
      <c r="N24" s="476"/>
      <c r="O24" s="476"/>
      <c r="P24" s="476"/>
      <c r="Q24" s="476"/>
      <c r="R24" s="476"/>
      <c r="S24" s="476"/>
      <c r="T24" s="110"/>
      <c r="U24" s="110"/>
      <c r="V24" s="110"/>
      <c r="W24" s="110"/>
      <c r="X24" s="110"/>
      <c r="Y24" s="110"/>
      <c r="Z24" s="110"/>
      <c r="AA24" s="110"/>
      <c r="AB24" s="107"/>
      <c r="AC24" s="108"/>
      <c r="AD24" s="108"/>
      <c r="AE24" s="108"/>
      <c r="AF24" s="108"/>
      <c r="AG24" s="109"/>
      <c r="AH24" s="461"/>
      <c r="AI24" s="462"/>
      <c r="AJ24" s="462"/>
      <c r="AK24" s="462"/>
      <c r="AL24" s="462"/>
      <c r="AM24" s="463"/>
      <c r="AN24" s="469"/>
      <c r="AO24" s="463"/>
    </row>
    <row r="25" spans="1:41" ht="21" customHeight="1">
      <c r="A25" s="451"/>
      <c r="B25" s="451"/>
      <c r="C25" s="451"/>
      <c r="D25" s="451"/>
      <c r="E25" s="451"/>
      <c r="F25" s="477"/>
      <c r="G25" s="456"/>
      <c r="H25" s="456"/>
      <c r="I25" s="456"/>
      <c r="J25" s="456"/>
      <c r="K25" s="456"/>
      <c r="L25" s="456"/>
      <c r="M25" s="456"/>
      <c r="N25" s="456"/>
      <c r="O25" s="456"/>
      <c r="P25" s="456"/>
      <c r="Q25" s="456"/>
      <c r="R25" s="456"/>
      <c r="S25" s="456"/>
      <c r="T25" s="470" t="s">
        <v>160</v>
      </c>
      <c r="U25" s="470"/>
      <c r="V25" s="470"/>
      <c r="W25" s="470"/>
      <c r="X25" s="111" t="s">
        <v>147</v>
      </c>
      <c r="Y25" s="470" t="s">
        <v>161</v>
      </c>
      <c r="Z25" s="470"/>
      <c r="AA25" s="470"/>
      <c r="AB25" s="466" t="s">
        <v>155</v>
      </c>
      <c r="AC25" s="467"/>
      <c r="AD25" s="467"/>
      <c r="AE25" s="467"/>
      <c r="AF25" s="467"/>
      <c r="AG25" s="468"/>
      <c r="AH25" s="461"/>
      <c r="AI25" s="462"/>
      <c r="AJ25" s="462"/>
      <c r="AK25" s="462"/>
      <c r="AL25" s="462"/>
      <c r="AM25" s="463"/>
      <c r="AN25" s="469"/>
      <c r="AO25" s="463"/>
    </row>
    <row r="26" spans="1:41" ht="21" customHeight="1">
      <c r="A26" s="451" t="s">
        <v>162</v>
      </c>
      <c r="B26" s="451"/>
      <c r="C26" s="451"/>
      <c r="D26" s="451"/>
      <c r="E26" s="451"/>
      <c r="F26" s="482" t="s">
        <v>163</v>
      </c>
      <c r="G26" s="482"/>
      <c r="H26" s="482"/>
      <c r="I26" s="482"/>
      <c r="J26" s="483"/>
      <c r="K26" s="486" t="s">
        <v>164</v>
      </c>
      <c r="L26" s="481" t="s">
        <v>165</v>
      </c>
      <c r="M26" s="482"/>
      <c r="N26" s="482"/>
      <c r="O26" s="482"/>
      <c r="P26" s="482"/>
      <c r="Q26" s="483"/>
      <c r="R26" s="462"/>
      <c r="S26" s="462"/>
      <c r="T26" s="462"/>
      <c r="U26" s="462"/>
      <c r="V26" s="462"/>
      <c r="W26" s="462"/>
      <c r="X26" s="462"/>
      <c r="Y26" s="462"/>
      <c r="Z26" s="462"/>
      <c r="AA26" s="462"/>
      <c r="AB26" s="481"/>
      <c r="AC26" s="482"/>
      <c r="AD26" s="101"/>
      <c r="AE26" s="102"/>
      <c r="AF26" s="102"/>
      <c r="AG26" s="102"/>
      <c r="AH26" s="102"/>
      <c r="AI26" s="102"/>
      <c r="AJ26" s="102"/>
      <c r="AK26" s="102"/>
      <c r="AL26" s="102"/>
      <c r="AM26" s="102"/>
      <c r="AN26" s="102"/>
      <c r="AO26" s="103"/>
    </row>
    <row r="27" spans="1:41" ht="21" customHeight="1">
      <c r="A27" s="451"/>
      <c r="B27" s="451"/>
      <c r="C27" s="451"/>
      <c r="D27" s="451"/>
      <c r="E27" s="451"/>
      <c r="F27" s="482"/>
      <c r="G27" s="482"/>
      <c r="H27" s="482"/>
      <c r="I27" s="482"/>
      <c r="J27" s="483"/>
      <c r="K27" s="486"/>
      <c r="L27" s="481"/>
      <c r="M27" s="482"/>
      <c r="N27" s="482"/>
      <c r="O27" s="482"/>
      <c r="P27" s="482"/>
      <c r="Q27" s="483"/>
      <c r="R27" s="462"/>
      <c r="S27" s="462"/>
      <c r="T27" s="462"/>
      <c r="U27" s="462"/>
      <c r="V27" s="462"/>
      <c r="W27" s="462"/>
      <c r="X27" s="462"/>
      <c r="Y27" s="462"/>
      <c r="Z27" s="462"/>
      <c r="AA27" s="462"/>
      <c r="AB27" s="481"/>
      <c r="AC27" s="482"/>
      <c r="AD27" s="104"/>
      <c r="AE27" s="105"/>
      <c r="AF27" s="105"/>
      <c r="AG27" s="105"/>
      <c r="AH27" s="105"/>
      <c r="AI27" s="105"/>
      <c r="AJ27" s="105"/>
      <c r="AK27" s="105"/>
      <c r="AL27" s="105"/>
      <c r="AM27" s="105"/>
      <c r="AN27" s="105"/>
      <c r="AO27" s="106"/>
    </row>
    <row r="28" spans="1:41" ht="21" customHeight="1">
      <c r="A28" s="451" t="s">
        <v>166</v>
      </c>
      <c r="B28" s="451"/>
      <c r="C28" s="451"/>
      <c r="D28" s="451"/>
      <c r="E28" s="451"/>
      <c r="F28" s="484"/>
      <c r="G28" s="485"/>
      <c r="H28" s="485"/>
      <c r="I28" s="485"/>
      <c r="J28" s="485"/>
      <c r="K28" s="485"/>
      <c r="L28" s="485"/>
      <c r="M28" s="485"/>
      <c r="N28" s="485"/>
      <c r="O28" s="485"/>
      <c r="P28" s="485"/>
      <c r="Q28" s="485"/>
      <c r="R28" s="485"/>
      <c r="S28" s="485"/>
      <c r="T28" s="485"/>
      <c r="U28" s="485"/>
      <c r="V28" s="485"/>
      <c r="W28" s="485"/>
      <c r="X28" s="485"/>
      <c r="Y28" s="485"/>
      <c r="Z28" s="485"/>
      <c r="AA28" s="485"/>
      <c r="AB28" s="485"/>
      <c r="AC28" s="485"/>
      <c r="AD28" s="494"/>
      <c r="AE28" s="495"/>
      <c r="AF28" s="485"/>
      <c r="AG28" s="485"/>
      <c r="AH28" s="485"/>
      <c r="AI28" s="485"/>
      <c r="AJ28" s="485"/>
      <c r="AK28" s="485"/>
      <c r="AL28" s="485"/>
      <c r="AM28" s="485"/>
      <c r="AN28" s="485"/>
      <c r="AO28" s="492"/>
    </row>
    <row r="29" spans="1:41" ht="21" customHeight="1">
      <c r="A29" s="451"/>
      <c r="B29" s="451"/>
      <c r="C29" s="451"/>
      <c r="D29" s="451"/>
      <c r="E29" s="451"/>
      <c r="F29" s="493"/>
      <c r="G29" s="487"/>
      <c r="H29" s="487"/>
      <c r="I29" s="487"/>
      <c r="J29" s="487"/>
      <c r="K29" s="487"/>
      <c r="L29" s="487"/>
      <c r="M29" s="487"/>
      <c r="N29" s="487"/>
      <c r="O29" s="487"/>
      <c r="P29" s="487"/>
      <c r="Q29" s="487"/>
      <c r="R29" s="487"/>
      <c r="S29" s="487"/>
      <c r="T29" s="487"/>
      <c r="U29" s="487"/>
      <c r="V29" s="487"/>
      <c r="W29" s="487"/>
      <c r="X29" s="487"/>
      <c r="Y29" s="487"/>
      <c r="Z29" s="487"/>
      <c r="AA29" s="487"/>
      <c r="AB29" s="487"/>
      <c r="AC29" s="487"/>
      <c r="AD29" s="490"/>
      <c r="AE29" s="491"/>
      <c r="AF29" s="487"/>
      <c r="AG29" s="487"/>
      <c r="AH29" s="487"/>
      <c r="AI29" s="487"/>
      <c r="AJ29" s="487"/>
      <c r="AK29" s="487"/>
      <c r="AL29" s="487"/>
      <c r="AM29" s="487"/>
      <c r="AN29" s="487"/>
      <c r="AO29" s="489"/>
    </row>
    <row r="31" spans="1:41">
      <c r="B31" s="112" t="s">
        <v>167</v>
      </c>
    </row>
    <row r="33" spans="2:41">
      <c r="B33" s="488" t="s">
        <v>168</v>
      </c>
      <c r="C33" s="488"/>
      <c r="E33" s="450" t="s">
        <v>182</v>
      </c>
      <c r="F33" s="450"/>
      <c r="G33" s="450"/>
      <c r="H33" s="450"/>
      <c r="I33" s="450"/>
      <c r="J33" s="450"/>
      <c r="K33" s="450"/>
      <c r="L33" s="450"/>
      <c r="M33" s="450"/>
      <c r="N33" s="450"/>
      <c r="O33" s="450"/>
      <c r="P33" s="450"/>
      <c r="Q33" s="450"/>
      <c r="R33" s="450"/>
      <c r="S33" s="450"/>
      <c r="T33" s="450"/>
      <c r="U33" s="450"/>
      <c r="V33" s="450"/>
      <c r="W33" s="450"/>
      <c r="X33" s="450"/>
      <c r="Y33" s="450"/>
      <c r="Z33" s="450"/>
      <c r="AA33" s="450"/>
      <c r="AB33" s="450"/>
      <c r="AC33" s="450"/>
      <c r="AD33" s="450"/>
      <c r="AE33" s="450"/>
      <c r="AF33" s="450"/>
      <c r="AG33" s="450"/>
      <c r="AH33" s="450"/>
      <c r="AI33" s="450"/>
      <c r="AJ33" s="450"/>
      <c r="AK33" s="450"/>
      <c r="AL33" s="450"/>
      <c r="AM33" s="450"/>
      <c r="AN33" s="450"/>
      <c r="AO33" s="450"/>
    </row>
    <row r="34" spans="2:41">
      <c r="B34" s="115"/>
      <c r="C34" s="115"/>
      <c r="E34" s="450"/>
      <c r="F34" s="450"/>
      <c r="G34" s="450"/>
      <c r="H34" s="450"/>
      <c r="I34" s="450"/>
      <c r="J34" s="450"/>
      <c r="K34" s="450"/>
      <c r="L34" s="450"/>
      <c r="M34" s="450"/>
      <c r="N34" s="450"/>
      <c r="O34" s="450"/>
      <c r="P34" s="450"/>
      <c r="Q34" s="450"/>
      <c r="R34" s="450"/>
      <c r="S34" s="450"/>
      <c r="T34" s="450"/>
      <c r="U34" s="450"/>
      <c r="V34" s="450"/>
      <c r="W34" s="450"/>
      <c r="X34" s="450"/>
      <c r="Y34" s="450"/>
      <c r="Z34" s="450"/>
      <c r="AA34" s="450"/>
      <c r="AB34" s="450"/>
      <c r="AC34" s="450"/>
      <c r="AD34" s="450"/>
      <c r="AE34" s="450"/>
      <c r="AF34" s="450"/>
      <c r="AG34" s="450"/>
      <c r="AH34" s="450"/>
      <c r="AI34" s="450"/>
      <c r="AJ34" s="450"/>
      <c r="AK34" s="450"/>
      <c r="AL34" s="450"/>
      <c r="AM34" s="450"/>
      <c r="AN34" s="450"/>
      <c r="AO34" s="450"/>
    </row>
    <row r="35" spans="2:41">
      <c r="B35" s="115"/>
      <c r="C35" s="115"/>
    </row>
    <row r="36" spans="2:41">
      <c r="B36" s="488" t="s">
        <v>169</v>
      </c>
      <c r="C36" s="488"/>
      <c r="E36" s="112" t="s">
        <v>170</v>
      </c>
    </row>
    <row r="37" spans="2:41" ht="11.25" customHeight="1">
      <c r="B37" s="115"/>
      <c r="C37" s="115"/>
    </row>
    <row r="38" spans="2:41">
      <c r="B38" s="488" t="s">
        <v>171</v>
      </c>
      <c r="C38" s="488"/>
      <c r="E38" s="112" t="s">
        <v>172</v>
      </c>
    </row>
    <row r="39" spans="2:41" ht="9" customHeight="1">
      <c r="B39" s="115"/>
      <c r="C39" s="115"/>
    </row>
    <row r="40" spans="2:41">
      <c r="B40" s="115"/>
      <c r="C40" s="115"/>
      <c r="E40" s="112" t="s">
        <v>173</v>
      </c>
    </row>
    <row r="41" spans="2:41" ht="6.75" customHeight="1">
      <c r="B41" s="115"/>
      <c r="C41" s="115"/>
    </row>
    <row r="42" spans="2:41">
      <c r="B42" s="115"/>
      <c r="C42" s="115"/>
      <c r="E42" s="112" t="s">
        <v>174</v>
      </c>
    </row>
    <row r="43" spans="2:41">
      <c r="B43" s="115"/>
      <c r="C43" s="115"/>
    </row>
    <row r="44" spans="2:41">
      <c r="B44" s="488" t="s">
        <v>175</v>
      </c>
      <c r="C44" s="488"/>
      <c r="E44" s="112" t="s">
        <v>176</v>
      </c>
    </row>
  </sheetData>
  <mergeCells count="112">
    <mergeCell ref="AD29:AE29"/>
    <mergeCell ref="AF29:AG29"/>
    <mergeCell ref="AL28:AM28"/>
    <mergeCell ref="AN28:AO28"/>
    <mergeCell ref="F29:G29"/>
    <mergeCell ref="H29:I29"/>
    <mergeCell ref="P29:Q29"/>
    <mergeCell ref="R29:S29"/>
    <mergeCell ref="T29:U29"/>
    <mergeCell ref="Z28:AA28"/>
    <mergeCell ref="AB28:AC28"/>
    <mergeCell ref="AD28:AE28"/>
    <mergeCell ref="T28:U28"/>
    <mergeCell ref="V28:W28"/>
    <mergeCell ref="X28:Y28"/>
    <mergeCell ref="B38:C38"/>
    <mergeCell ref="B44:C44"/>
    <mergeCell ref="AM1:AN1"/>
    <mergeCell ref="AJ1:AK1"/>
    <mergeCell ref="AG1:AH1"/>
    <mergeCell ref="H18:J19"/>
    <mergeCell ref="I14:J15"/>
    <mergeCell ref="I16:J17"/>
    <mergeCell ref="AH29:AI29"/>
    <mergeCell ref="AJ29:AK29"/>
    <mergeCell ref="AL29:AM29"/>
    <mergeCell ref="AN29:AO29"/>
    <mergeCell ref="B33:C33"/>
    <mergeCell ref="B36:C36"/>
    <mergeCell ref="V29:W29"/>
    <mergeCell ref="X29:Y29"/>
    <mergeCell ref="Z29:AA29"/>
    <mergeCell ref="AB29:AC29"/>
    <mergeCell ref="AF28:AG28"/>
    <mergeCell ref="AH28:AI28"/>
    <mergeCell ref="AJ28:AK28"/>
    <mergeCell ref="N28:O28"/>
    <mergeCell ref="P28:Q28"/>
    <mergeCell ref="R28:S28"/>
    <mergeCell ref="A28:E29"/>
    <mergeCell ref="F28:G28"/>
    <mergeCell ref="H28:I28"/>
    <mergeCell ref="J28:K28"/>
    <mergeCell ref="L28:M28"/>
    <mergeCell ref="A26:E27"/>
    <mergeCell ref="F26:J27"/>
    <mergeCell ref="K26:K27"/>
    <mergeCell ref="L26:O27"/>
    <mergeCell ref="J29:K29"/>
    <mergeCell ref="L29:M29"/>
    <mergeCell ref="N29:O29"/>
    <mergeCell ref="AB25:AG25"/>
    <mergeCell ref="A23:E25"/>
    <mergeCell ref="F23:S25"/>
    <mergeCell ref="T23:V23"/>
    <mergeCell ref="X23:AA23"/>
    <mergeCell ref="AB23:AG23"/>
    <mergeCell ref="T26:U27"/>
    <mergeCell ref="V26:W27"/>
    <mergeCell ref="X26:Y27"/>
    <mergeCell ref="Z26:AA27"/>
    <mergeCell ref="AB26:AC27"/>
    <mergeCell ref="P26:Q27"/>
    <mergeCell ref="R26:S27"/>
    <mergeCell ref="A4:K4"/>
    <mergeCell ref="L4:M4"/>
    <mergeCell ref="B7:AN7"/>
    <mergeCell ref="A10:E11"/>
    <mergeCell ref="F10:AO11"/>
    <mergeCell ref="A20:E22"/>
    <mergeCell ref="F20:O22"/>
    <mergeCell ref="P20:R20"/>
    <mergeCell ref="T20:W20"/>
    <mergeCell ref="P21:T21"/>
    <mergeCell ref="U21:V21"/>
    <mergeCell ref="P22:T22"/>
    <mergeCell ref="U22:V22"/>
    <mergeCell ref="Y16:AL17"/>
    <mergeCell ref="A18:E19"/>
    <mergeCell ref="M18:O19"/>
    <mergeCell ref="P18:Q19"/>
    <mergeCell ref="R18:T19"/>
    <mergeCell ref="A16:E17"/>
    <mergeCell ref="K16:O17"/>
    <mergeCell ref="P16:Q17"/>
    <mergeCell ref="R16:V17"/>
    <mergeCell ref="W16:X17"/>
    <mergeCell ref="U18:X19"/>
    <mergeCell ref="E33:AO34"/>
    <mergeCell ref="A12:E13"/>
    <mergeCell ref="F12:AO13"/>
    <mergeCell ref="A14:E15"/>
    <mergeCell ref="K14:O15"/>
    <mergeCell ref="P14:Q15"/>
    <mergeCell ref="R14:V15"/>
    <mergeCell ref="W14:X15"/>
    <mergeCell ref="Y14:AL15"/>
    <mergeCell ref="Y20:AA20"/>
    <mergeCell ref="AB20:AG20"/>
    <mergeCell ref="AH20:AI22"/>
    <mergeCell ref="AJ20:AK22"/>
    <mergeCell ref="AL20:AM22"/>
    <mergeCell ref="AN20:AO22"/>
    <mergeCell ref="W21:AA21"/>
    <mergeCell ref="W22:AA22"/>
    <mergeCell ref="AB22:AG22"/>
    <mergeCell ref="AH23:AI25"/>
    <mergeCell ref="AJ23:AK25"/>
    <mergeCell ref="AL23:AM25"/>
    <mergeCell ref="AN23:AO25"/>
    <mergeCell ref="T25:W25"/>
    <mergeCell ref="Y25:AA25"/>
  </mergeCells>
  <phoneticPr fontId="3"/>
  <pageMargins left="0.7" right="0.43"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sheetPr>
    <tabColor theme="8" tint="0.79998168889431442"/>
  </sheetPr>
  <dimension ref="A1:BH36"/>
  <sheetViews>
    <sheetView workbookViewId="0"/>
  </sheetViews>
  <sheetFormatPr defaultRowHeight="12"/>
  <cols>
    <col min="1" max="1" width="3.7109375" style="10" customWidth="1"/>
    <col min="2" max="2" width="5.7109375" style="10" customWidth="1"/>
    <col min="3" max="58" width="2.5703125" style="10" customWidth="1"/>
    <col min="59" max="16384" width="9.140625" style="10"/>
  </cols>
  <sheetData>
    <row r="1" spans="1:60">
      <c r="A1" s="9"/>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row>
    <row r="2" spans="1:60">
      <c r="A2" s="9"/>
      <c r="B2" s="11" t="s">
        <v>0</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row>
    <row r="3" spans="1:60" ht="14.25">
      <c r="A3" s="9"/>
      <c r="C3" s="12"/>
      <c r="D3" s="12"/>
      <c r="E3" s="12"/>
      <c r="F3" s="12"/>
      <c r="G3" s="12"/>
      <c r="H3" s="12"/>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c r="AL3" s="12"/>
      <c r="AM3" s="12"/>
      <c r="AN3" s="12"/>
      <c r="AO3" s="12"/>
      <c r="AP3" s="12"/>
      <c r="AQ3" s="12"/>
      <c r="AR3" s="12"/>
      <c r="AS3" s="12"/>
      <c r="AT3" s="12"/>
      <c r="AV3" s="11" t="s">
        <v>183</v>
      </c>
      <c r="AW3" s="11"/>
      <c r="AX3" s="496"/>
      <c r="AY3" s="496"/>
      <c r="AZ3" s="11" t="s">
        <v>133</v>
      </c>
      <c r="BA3" s="496"/>
      <c r="BB3" s="496"/>
      <c r="BC3" s="11" t="s">
        <v>184</v>
      </c>
      <c r="BD3" s="496"/>
      <c r="BE3" s="496"/>
      <c r="BF3" s="11" t="s">
        <v>135</v>
      </c>
      <c r="BG3" s="22"/>
      <c r="BH3" s="10" t="s">
        <v>185</v>
      </c>
    </row>
    <row r="4" spans="1:60">
      <c r="A4" s="9"/>
      <c r="B4" s="13"/>
      <c r="C4" s="13"/>
      <c r="D4" s="13"/>
      <c r="E4" s="13"/>
      <c r="F4" s="13"/>
      <c r="G4" s="13"/>
      <c r="H4" s="13"/>
      <c r="I4" s="13"/>
      <c r="J4" s="13"/>
      <c r="K4" s="13"/>
      <c r="L4" s="13"/>
      <c r="M4" s="13"/>
      <c r="N4" s="13"/>
      <c r="O4" s="13"/>
      <c r="P4" s="13"/>
      <c r="Q4" s="13"/>
      <c r="R4" s="13"/>
      <c r="S4" s="13"/>
      <c r="T4" s="13"/>
      <c r="U4" s="13"/>
      <c r="V4" s="13"/>
      <c r="W4" s="13"/>
      <c r="X4" s="13"/>
      <c r="Y4" s="13"/>
      <c r="Z4" s="13"/>
      <c r="AA4" s="13"/>
      <c r="AB4" s="13"/>
      <c r="AC4" s="13"/>
      <c r="AD4" s="13"/>
      <c r="AE4" s="13"/>
      <c r="AF4" s="13"/>
      <c r="AG4" s="13"/>
      <c r="AH4" s="13"/>
      <c r="AI4" s="13"/>
      <c r="AJ4" s="13"/>
      <c r="AK4" s="13"/>
      <c r="AL4" s="13"/>
      <c r="AM4" s="13"/>
      <c r="AN4" s="13"/>
      <c r="AO4" s="13"/>
      <c r="AP4" s="13"/>
      <c r="AQ4" s="13"/>
      <c r="AR4" s="13"/>
      <c r="AS4" s="13"/>
      <c r="AT4" s="13"/>
      <c r="AU4" s="13"/>
      <c r="AV4" s="13"/>
      <c r="AW4" s="13"/>
      <c r="AX4" s="13"/>
      <c r="AY4" s="13"/>
      <c r="AZ4" s="13"/>
      <c r="BA4" s="13"/>
      <c r="BB4" s="13"/>
      <c r="BC4" s="13"/>
      <c r="BD4" s="13"/>
      <c r="BE4" s="13"/>
      <c r="BF4" s="13"/>
    </row>
    <row r="5" spans="1:60" ht="24">
      <c r="A5" s="9"/>
      <c r="B5" s="14"/>
      <c r="C5" s="14"/>
      <c r="D5" s="14"/>
      <c r="E5" s="14"/>
      <c r="F5" s="14"/>
      <c r="G5" s="14"/>
      <c r="H5" s="14"/>
      <c r="I5" s="14"/>
      <c r="J5" s="14"/>
      <c r="K5" s="14"/>
      <c r="L5" s="14"/>
      <c r="M5" s="14"/>
      <c r="N5" s="14"/>
      <c r="O5" s="14"/>
      <c r="P5" s="445" t="s">
        <v>122</v>
      </c>
      <c r="Q5" s="446"/>
      <c r="R5" s="446"/>
      <c r="S5" s="446"/>
      <c r="T5" s="446"/>
      <c r="U5" s="446"/>
      <c r="V5" s="446"/>
      <c r="W5" s="446"/>
      <c r="X5" s="446"/>
      <c r="Y5" s="446"/>
      <c r="Z5" s="446"/>
      <c r="AA5" s="446"/>
      <c r="AB5" s="446"/>
      <c r="AC5" s="446"/>
      <c r="AD5" s="446"/>
      <c r="AE5" s="446"/>
      <c r="AF5" s="446"/>
      <c r="AG5" s="446"/>
      <c r="AH5" s="446"/>
      <c r="AI5" s="446"/>
      <c r="AJ5" s="446"/>
      <c r="AK5" s="446"/>
      <c r="AL5" s="446"/>
      <c r="AM5" s="446"/>
      <c r="AN5" s="446"/>
      <c r="AO5" s="446"/>
      <c r="AP5" s="446"/>
      <c r="AQ5" s="446"/>
      <c r="AR5" s="446"/>
      <c r="AS5" s="446"/>
      <c r="AT5" s="14"/>
      <c r="AU5" s="14"/>
      <c r="AV5" s="14"/>
      <c r="AW5" s="14"/>
      <c r="AX5" s="14"/>
      <c r="AY5" s="14"/>
      <c r="AZ5" s="14"/>
      <c r="BA5" s="14"/>
      <c r="BB5" s="14"/>
      <c r="BC5" s="14"/>
      <c r="BD5" s="14"/>
      <c r="BE5" s="14"/>
      <c r="BF5" s="14"/>
    </row>
    <row r="6" spans="1:60">
      <c r="A6" s="9"/>
      <c r="B6" s="13"/>
      <c r="C6" s="13"/>
      <c r="D6" s="13"/>
      <c r="E6" s="13"/>
      <c r="F6" s="13"/>
      <c r="G6" s="13"/>
      <c r="H6" s="13"/>
      <c r="I6" s="13"/>
      <c r="J6" s="13"/>
      <c r="K6" s="13"/>
      <c r="L6" s="13"/>
      <c r="M6" s="13"/>
      <c r="N6" s="13"/>
      <c r="O6" s="13"/>
      <c r="P6" s="13"/>
      <c r="Q6" s="13"/>
      <c r="R6" s="13"/>
      <c r="S6" s="13"/>
      <c r="T6" s="13"/>
      <c r="U6" s="13"/>
      <c r="V6" s="13"/>
      <c r="W6" s="13"/>
      <c r="X6" s="13"/>
      <c r="Y6" s="13"/>
      <c r="Z6" s="13"/>
      <c r="AA6" s="13"/>
      <c r="AB6" s="13"/>
      <c r="AC6" s="13"/>
      <c r="AD6" s="13"/>
      <c r="AE6" s="13"/>
      <c r="AF6" s="13"/>
      <c r="AG6" s="13"/>
      <c r="AH6" s="13"/>
      <c r="AI6" s="13"/>
      <c r="AJ6" s="13"/>
      <c r="AK6" s="13"/>
      <c r="AL6" s="13"/>
      <c r="AM6" s="13"/>
      <c r="AN6" s="13"/>
      <c r="AO6" s="13"/>
      <c r="AP6" s="13"/>
      <c r="AQ6" s="13"/>
      <c r="AR6" s="13"/>
      <c r="AS6" s="13"/>
      <c r="AT6" s="13"/>
      <c r="AU6" s="13"/>
      <c r="AV6" s="13"/>
      <c r="AW6" s="13"/>
      <c r="AX6" s="13"/>
      <c r="AY6" s="13"/>
      <c r="AZ6" s="13"/>
      <c r="BA6" s="13"/>
      <c r="BB6" s="13"/>
      <c r="BC6" s="13"/>
      <c r="BD6" s="13"/>
      <c r="BE6" s="13"/>
      <c r="BF6" s="13"/>
    </row>
    <row r="7" spans="1:60">
      <c r="A7" s="9"/>
      <c r="B7" s="13"/>
      <c r="C7" s="13"/>
      <c r="D7" s="13"/>
      <c r="E7" s="13"/>
      <c r="F7" s="13"/>
      <c r="G7" s="13"/>
      <c r="H7" s="13"/>
      <c r="I7" s="13"/>
      <c r="J7" s="13"/>
      <c r="K7" s="13"/>
      <c r="L7" s="13"/>
      <c r="M7" s="13"/>
      <c r="N7" s="13"/>
      <c r="O7" s="13"/>
      <c r="P7" s="13"/>
      <c r="Q7" s="13"/>
      <c r="R7" s="13"/>
      <c r="S7" s="13"/>
      <c r="T7" s="13"/>
      <c r="U7" s="13"/>
      <c r="V7" s="13"/>
      <c r="W7" s="13"/>
      <c r="X7" s="13"/>
      <c r="Y7" s="13"/>
      <c r="Z7" s="13"/>
      <c r="AA7" s="13"/>
      <c r="AB7" s="13"/>
      <c r="AC7" s="13"/>
      <c r="AD7" s="13"/>
      <c r="AE7" s="13"/>
      <c r="AF7" s="13"/>
      <c r="AG7" s="13"/>
      <c r="AH7" s="13"/>
      <c r="AI7" s="13"/>
      <c r="AJ7" s="13"/>
      <c r="AK7" s="13"/>
      <c r="AL7" s="13"/>
      <c r="AM7" s="13"/>
      <c r="AN7" s="13"/>
      <c r="AO7" s="13"/>
      <c r="AP7" s="13"/>
      <c r="AQ7" s="13"/>
      <c r="AR7" s="13"/>
      <c r="AS7" s="15"/>
      <c r="AT7" s="15"/>
      <c r="AU7" s="15"/>
      <c r="AV7" s="13"/>
      <c r="AW7" s="13"/>
      <c r="AX7" s="13"/>
      <c r="AY7" s="13"/>
      <c r="AZ7" s="13"/>
      <c r="BA7" s="13"/>
      <c r="BB7" s="13"/>
      <c r="BC7" s="13"/>
      <c r="BD7" s="13"/>
      <c r="BE7" s="13"/>
      <c r="BF7" s="13"/>
    </row>
    <row r="8" spans="1:60" ht="12" customHeight="1">
      <c r="A8" s="9"/>
      <c r="B8" s="120" t="s">
        <v>1</v>
      </c>
      <c r="C8" s="414"/>
      <c r="D8" s="414"/>
      <c r="E8" s="414"/>
      <c r="F8" s="414"/>
      <c r="G8" s="414"/>
      <c r="H8" s="449"/>
      <c r="I8" s="397" t="s">
        <v>2</v>
      </c>
      <c r="J8" s="398"/>
      <c r="K8" s="416"/>
      <c r="L8" s="414"/>
      <c r="M8" s="414"/>
      <c r="N8" s="414"/>
      <c r="O8" s="414"/>
      <c r="P8" s="414"/>
      <c r="Q8" s="414"/>
      <c r="R8" s="414"/>
      <c r="S8" s="414"/>
      <c r="T8" s="414"/>
      <c r="U8" s="415"/>
      <c r="V8" s="397" t="s">
        <v>2</v>
      </c>
      <c r="W8" s="398"/>
      <c r="X8" s="427"/>
      <c r="Y8" s="428"/>
      <c r="Z8" s="428"/>
      <c r="AA8" s="428"/>
      <c r="AB8" s="428"/>
      <c r="AC8" s="428"/>
      <c r="AD8" s="428"/>
      <c r="AE8" s="428"/>
      <c r="AF8" s="429"/>
      <c r="AG8" s="397" t="s">
        <v>1</v>
      </c>
      <c r="AH8" s="398"/>
      <c r="AI8" s="433"/>
      <c r="AJ8" s="434"/>
      <c r="AK8" s="434"/>
      <c r="AL8" s="434"/>
      <c r="AM8" s="434"/>
      <c r="AN8" s="434"/>
      <c r="AO8" s="434"/>
      <c r="AP8" s="434"/>
      <c r="AQ8" s="434"/>
      <c r="AR8" s="434"/>
      <c r="AS8" s="447" t="s">
        <v>29</v>
      </c>
      <c r="AT8" s="447"/>
      <c r="AU8" s="448"/>
      <c r="AV8" s="397" t="s">
        <v>3</v>
      </c>
      <c r="AW8" s="398"/>
      <c r="AX8" s="441"/>
      <c r="AY8" s="442"/>
      <c r="AZ8" s="442"/>
      <c r="BA8" s="442"/>
      <c r="BB8" s="442"/>
      <c r="BC8" s="442"/>
      <c r="BD8" s="437" t="s">
        <v>4</v>
      </c>
      <c r="BE8" s="437"/>
      <c r="BF8" s="438"/>
    </row>
    <row r="9" spans="1:60" ht="12" customHeight="1">
      <c r="A9" s="9"/>
      <c r="B9" s="118" t="s">
        <v>124</v>
      </c>
      <c r="C9" s="414"/>
      <c r="D9" s="414"/>
      <c r="E9" s="414"/>
      <c r="F9" s="414"/>
      <c r="G9" s="414"/>
      <c r="H9" s="449"/>
      <c r="I9" s="391" t="s">
        <v>125</v>
      </c>
      <c r="J9" s="392"/>
      <c r="K9" s="416"/>
      <c r="L9" s="414"/>
      <c r="M9" s="414"/>
      <c r="N9" s="414"/>
      <c r="O9" s="414"/>
      <c r="P9" s="414"/>
      <c r="Q9" s="414"/>
      <c r="R9" s="414"/>
      <c r="S9" s="414"/>
      <c r="T9" s="414"/>
      <c r="U9" s="415"/>
      <c r="V9" s="391" t="s">
        <v>5</v>
      </c>
      <c r="W9" s="392"/>
      <c r="X9" s="430"/>
      <c r="Y9" s="431"/>
      <c r="Z9" s="431"/>
      <c r="AA9" s="431"/>
      <c r="AB9" s="431"/>
      <c r="AC9" s="431"/>
      <c r="AD9" s="431"/>
      <c r="AE9" s="431"/>
      <c r="AF9" s="432"/>
      <c r="AG9" s="391" t="s">
        <v>6</v>
      </c>
      <c r="AH9" s="392"/>
      <c r="AI9" s="435"/>
      <c r="AJ9" s="436"/>
      <c r="AK9" s="436"/>
      <c r="AL9" s="436"/>
      <c r="AM9" s="436"/>
      <c r="AN9" s="436"/>
      <c r="AO9" s="436"/>
      <c r="AP9" s="436"/>
      <c r="AQ9" s="436"/>
      <c r="AR9" s="436"/>
      <c r="AS9" s="425"/>
      <c r="AT9" s="425"/>
      <c r="AU9" s="426"/>
      <c r="AV9" s="391" t="s">
        <v>7</v>
      </c>
      <c r="AW9" s="392"/>
      <c r="AX9" s="443"/>
      <c r="AY9" s="444"/>
      <c r="AZ9" s="444"/>
      <c r="BA9" s="444"/>
      <c r="BB9" s="444"/>
      <c r="BC9" s="444"/>
      <c r="BD9" s="439"/>
      <c r="BE9" s="439"/>
      <c r="BF9" s="440"/>
    </row>
    <row r="10" spans="1:60" ht="12" customHeight="1">
      <c r="A10" s="9"/>
      <c r="B10" s="116" t="s">
        <v>8</v>
      </c>
      <c r="C10" s="416"/>
      <c r="D10" s="414"/>
      <c r="E10" s="414"/>
      <c r="F10" s="414"/>
      <c r="G10" s="414"/>
      <c r="H10" s="414"/>
      <c r="I10" s="414"/>
      <c r="J10" s="414"/>
      <c r="K10" s="414"/>
      <c r="L10" s="415"/>
      <c r="M10" s="397" t="s">
        <v>127</v>
      </c>
      <c r="N10" s="398"/>
      <c r="O10" s="416"/>
      <c r="P10" s="414"/>
      <c r="Q10" s="414"/>
      <c r="R10" s="414"/>
      <c r="S10" s="414"/>
      <c r="T10" s="414"/>
      <c r="U10" s="414"/>
      <c r="V10" s="414"/>
      <c r="W10" s="414"/>
      <c r="X10" s="415"/>
      <c r="Y10" s="397" t="s">
        <v>126</v>
      </c>
      <c r="Z10" s="398"/>
      <c r="AA10" s="417"/>
      <c r="AB10" s="397" t="s">
        <v>9</v>
      </c>
      <c r="AC10" s="398"/>
      <c r="AD10" s="417"/>
      <c r="AE10" s="397" t="s">
        <v>10</v>
      </c>
      <c r="AF10" s="399"/>
      <c r="AG10" s="394"/>
      <c r="AH10" s="419"/>
      <c r="AI10" s="421"/>
      <c r="AJ10" s="422"/>
      <c r="AK10" s="422"/>
      <c r="AL10" s="422"/>
      <c r="AM10" s="422"/>
      <c r="AN10" s="422"/>
      <c r="AO10" s="422"/>
      <c r="AP10" s="422"/>
      <c r="AQ10" s="422"/>
      <c r="AR10" s="422"/>
      <c r="AS10" s="422"/>
      <c r="AT10" s="422"/>
      <c r="AU10" s="422"/>
      <c r="AV10" s="422"/>
      <c r="AW10" s="422"/>
      <c r="AX10" s="422"/>
      <c r="AY10" s="422"/>
      <c r="AZ10" s="422"/>
      <c r="BA10" s="422"/>
      <c r="BB10" s="422"/>
      <c r="BC10" s="422"/>
      <c r="BD10" s="422"/>
      <c r="BE10" s="422"/>
      <c r="BF10" s="423"/>
    </row>
    <row r="11" spans="1:60" ht="12" customHeight="1">
      <c r="A11" s="9"/>
      <c r="B11" s="117" t="s">
        <v>11</v>
      </c>
      <c r="C11" s="416"/>
      <c r="D11" s="414"/>
      <c r="E11" s="414"/>
      <c r="F11" s="414"/>
      <c r="G11" s="414"/>
      <c r="H11" s="414"/>
      <c r="I11" s="414"/>
      <c r="J11" s="414"/>
      <c r="K11" s="414"/>
      <c r="L11" s="415"/>
      <c r="M11" s="391" t="s">
        <v>11</v>
      </c>
      <c r="N11" s="392"/>
      <c r="O11" s="416"/>
      <c r="P11" s="414"/>
      <c r="Q11" s="414"/>
      <c r="R11" s="414"/>
      <c r="S11" s="414"/>
      <c r="T11" s="414"/>
      <c r="U11" s="414"/>
      <c r="V11" s="414"/>
      <c r="W11" s="414"/>
      <c r="X11" s="415"/>
      <c r="Y11" s="393" t="s">
        <v>12</v>
      </c>
      <c r="Z11" s="394"/>
      <c r="AA11" s="418"/>
      <c r="AB11" s="393" t="s">
        <v>12</v>
      </c>
      <c r="AC11" s="394"/>
      <c r="AD11" s="418"/>
      <c r="AE11" s="393" t="s">
        <v>13</v>
      </c>
      <c r="AF11" s="395"/>
      <c r="AG11" s="394"/>
      <c r="AH11" s="420"/>
      <c r="AI11" s="424"/>
      <c r="AJ11" s="425"/>
      <c r="AK11" s="425"/>
      <c r="AL11" s="425"/>
      <c r="AM11" s="425"/>
      <c r="AN11" s="425"/>
      <c r="AO11" s="425"/>
      <c r="AP11" s="425"/>
      <c r="AQ11" s="425"/>
      <c r="AR11" s="425"/>
      <c r="AS11" s="425"/>
      <c r="AT11" s="425"/>
      <c r="AU11" s="425"/>
      <c r="AV11" s="425"/>
      <c r="AW11" s="425"/>
      <c r="AX11" s="425"/>
      <c r="AY11" s="425"/>
      <c r="AZ11" s="425"/>
      <c r="BA11" s="425"/>
      <c r="BB11" s="425"/>
      <c r="BC11" s="425"/>
      <c r="BD11" s="425"/>
      <c r="BE11" s="425"/>
      <c r="BF11" s="426"/>
    </row>
    <row r="12" spans="1:60">
      <c r="A12" s="9"/>
      <c r="B12" s="116" t="s">
        <v>33</v>
      </c>
      <c r="C12" s="397" t="s">
        <v>14</v>
      </c>
      <c r="D12" s="398"/>
      <c r="E12" s="397" t="s">
        <v>15</v>
      </c>
      <c r="F12" s="398"/>
      <c r="G12" s="397" t="s">
        <v>16</v>
      </c>
      <c r="H12" s="399"/>
      <c r="I12" s="399"/>
      <c r="J12" s="398"/>
      <c r="K12" s="389" t="s">
        <v>27</v>
      </c>
      <c r="L12" s="389"/>
      <c r="M12" s="389"/>
      <c r="N12" s="116" t="s">
        <v>17</v>
      </c>
      <c r="O12" s="400" t="s">
        <v>35</v>
      </c>
      <c r="P12" s="401"/>
      <c r="Q12" s="401"/>
      <c r="R12" s="401"/>
      <c r="S12" s="401"/>
      <c r="T12" s="401"/>
      <c r="U12" s="402"/>
      <c r="V12" s="406" t="s">
        <v>34</v>
      </c>
      <c r="W12" s="407"/>
      <c r="X12" s="407"/>
      <c r="Y12" s="407"/>
      <c r="Z12" s="407"/>
      <c r="AA12" s="407"/>
      <c r="AB12" s="407"/>
      <c r="AC12" s="407"/>
      <c r="AD12" s="407"/>
      <c r="AE12" s="407"/>
      <c r="AF12" s="407"/>
      <c r="AG12" s="407"/>
      <c r="AH12" s="407"/>
      <c r="AI12" s="407"/>
      <c r="AJ12" s="407"/>
      <c r="AK12" s="407"/>
      <c r="AL12" s="407"/>
      <c r="AM12" s="407"/>
      <c r="AN12" s="407"/>
      <c r="AO12" s="407"/>
      <c r="AP12" s="407"/>
      <c r="AQ12" s="407"/>
      <c r="AR12" s="407"/>
      <c r="AS12" s="407"/>
      <c r="AT12" s="407"/>
      <c r="AU12" s="407"/>
      <c r="AV12" s="407"/>
      <c r="AW12" s="407"/>
      <c r="AX12" s="407"/>
      <c r="AY12" s="408"/>
      <c r="AZ12" s="389" t="s">
        <v>18</v>
      </c>
      <c r="BA12" s="389"/>
      <c r="BB12" s="389"/>
      <c r="BC12" s="389"/>
      <c r="BD12" s="389" t="s">
        <v>19</v>
      </c>
      <c r="BE12" s="389"/>
      <c r="BF12" s="389"/>
    </row>
    <row r="13" spans="1:60">
      <c r="A13" s="9"/>
      <c r="B13" s="117" t="s">
        <v>12</v>
      </c>
      <c r="C13" s="391" t="s">
        <v>124</v>
      </c>
      <c r="D13" s="392"/>
      <c r="E13" s="393" t="s">
        <v>124</v>
      </c>
      <c r="F13" s="394"/>
      <c r="G13" s="393" t="s">
        <v>124</v>
      </c>
      <c r="H13" s="395"/>
      <c r="I13" s="395"/>
      <c r="J13" s="394"/>
      <c r="K13" s="396" t="s">
        <v>128</v>
      </c>
      <c r="L13" s="396"/>
      <c r="M13" s="396"/>
      <c r="N13" s="119" t="s">
        <v>20</v>
      </c>
      <c r="O13" s="403"/>
      <c r="P13" s="404"/>
      <c r="Q13" s="404"/>
      <c r="R13" s="404"/>
      <c r="S13" s="404"/>
      <c r="T13" s="404"/>
      <c r="U13" s="405"/>
      <c r="V13" s="409"/>
      <c r="W13" s="410"/>
      <c r="X13" s="410"/>
      <c r="Y13" s="410"/>
      <c r="Z13" s="410"/>
      <c r="AA13" s="410"/>
      <c r="AB13" s="410"/>
      <c r="AC13" s="410"/>
      <c r="AD13" s="410"/>
      <c r="AE13" s="410"/>
      <c r="AF13" s="410"/>
      <c r="AG13" s="410"/>
      <c r="AH13" s="410"/>
      <c r="AI13" s="410"/>
      <c r="AJ13" s="410"/>
      <c r="AK13" s="410"/>
      <c r="AL13" s="410"/>
      <c r="AM13" s="410"/>
      <c r="AN13" s="410"/>
      <c r="AO13" s="410"/>
      <c r="AP13" s="410"/>
      <c r="AQ13" s="410"/>
      <c r="AR13" s="410"/>
      <c r="AS13" s="410"/>
      <c r="AT13" s="410"/>
      <c r="AU13" s="410"/>
      <c r="AV13" s="410"/>
      <c r="AW13" s="410"/>
      <c r="AX13" s="410"/>
      <c r="AY13" s="411"/>
      <c r="AZ13" s="390"/>
      <c r="BA13" s="390"/>
      <c r="BB13" s="390"/>
      <c r="BC13" s="390"/>
      <c r="BD13" s="390"/>
      <c r="BE13" s="390"/>
      <c r="BF13" s="390"/>
    </row>
    <row r="14" spans="1:60" ht="17.25" customHeight="1">
      <c r="A14" s="9"/>
      <c r="B14" s="23"/>
      <c r="C14" s="412">
        <v>13</v>
      </c>
      <c r="D14" s="413"/>
      <c r="E14" s="24"/>
      <c r="F14" s="25"/>
      <c r="G14" s="26"/>
      <c r="H14" s="27"/>
      <c r="I14" s="27"/>
      <c r="J14" s="28"/>
      <c r="K14" s="24"/>
      <c r="L14" s="27"/>
      <c r="M14" s="25"/>
      <c r="N14" s="29"/>
      <c r="O14" s="26"/>
      <c r="P14" s="27"/>
      <c r="Q14" s="27"/>
      <c r="R14" s="27"/>
      <c r="S14" s="27"/>
      <c r="T14" s="27"/>
      <c r="U14" s="28"/>
      <c r="V14" s="24"/>
      <c r="W14" s="27"/>
      <c r="X14" s="27"/>
      <c r="Y14" s="27"/>
      <c r="Z14" s="27"/>
      <c r="AA14" s="27"/>
      <c r="AB14" s="27"/>
      <c r="AC14" s="27"/>
      <c r="AD14" s="27"/>
      <c r="AE14" s="27"/>
      <c r="AF14" s="27"/>
      <c r="AG14" s="27"/>
      <c r="AH14" s="27"/>
      <c r="AI14" s="27"/>
      <c r="AJ14" s="27"/>
      <c r="AK14" s="27"/>
      <c r="AL14" s="27"/>
      <c r="AM14" s="27"/>
      <c r="AN14" s="27"/>
      <c r="AO14" s="27"/>
      <c r="AP14" s="27"/>
      <c r="AQ14" s="27"/>
      <c r="AR14" s="27"/>
      <c r="AS14" s="27"/>
      <c r="AT14" s="27"/>
      <c r="AU14" s="27"/>
      <c r="AV14" s="27"/>
      <c r="AW14" s="27"/>
      <c r="AX14" s="27"/>
      <c r="AY14" s="30"/>
      <c r="AZ14" s="386"/>
      <c r="BA14" s="386"/>
      <c r="BB14" s="386"/>
      <c r="BC14" s="386"/>
      <c r="BD14" s="387"/>
      <c r="BE14" s="387"/>
      <c r="BF14" s="387"/>
    </row>
    <row r="15" spans="1:60" ht="17.25" customHeight="1">
      <c r="A15" s="9"/>
      <c r="B15" s="23"/>
      <c r="C15" s="384">
        <v>14</v>
      </c>
      <c r="D15" s="385"/>
      <c r="E15" s="24"/>
      <c r="F15" s="25"/>
      <c r="G15" s="26"/>
      <c r="H15" s="27"/>
      <c r="I15" s="27"/>
      <c r="J15" s="28"/>
      <c r="K15" s="24"/>
      <c r="L15" s="27"/>
      <c r="M15" s="25"/>
      <c r="N15" s="29"/>
      <c r="O15" s="26"/>
      <c r="P15" s="27"/>
      <c r="Q15" s="27"/>
      <c r="R15" s="27"/>
      <c r="S15" s="27"/>
      <c r="T15" s="27"/>
      <c r="U15" s="28"/>
      <c r="V15" s="24"/>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30"/>
      <c r="AZ15" s="386"/>
      <c r="BA15" s="386"/>
      <c r="BB15" s="386"/>
      <c r="BC15" s="386"/>
      <c r="BD15" s="387"/>
      <c r="BE15" s="387"/>
      <c r="BF15" s="387"/>
    </row>
    <row r="16" spans="1:60" ht="17.25" customHeight="1">
      <c r="A16" s="9"/>
      <c r="B16" s="23"/>
      <c r="C16" s="384">
        <v>15</v>
      </c>
      <c r="D16" s="385"/>
      <c r="E16" s="24"/>
      <c r="F16" s="25"/>
      <c r="G16" s="26"/>
      <c r="H16" s="27"/>
      <c r="I16" s="27"/>
      <c r="J16" s="28"/>
      <c r="K16" s="24"/>
      <c r="L16" s="27"/>
      <c r="M16" s="25"/>
      <c r="N16" s="29"/>
      <c r="O16" s="26"/>
      <c r="P16" s="27"/>
      <c r="Q16" s="27"/>
      <c r="R16" s="27"/>
      <c r="S16" s="27"/>
      <c r="T16" s="27"/>
      <c r="U16" s="28"/>
      <c r="V16" s="24"/>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30"/>
      <c r="AZ16" s="386"/>
      <c r="BA16" s="386"/>
      <c r="BB16" s="386"/>
      <c r="BC16" s="386"/>
      <c r="BD16" s="387"/>
      <c r="BE16" s="387"/>
      <c r="BF16" s="387"/>
    </row>
    <row r="17" spans="1:58" ht="17.25" customHeight="1">
      <c r="A17" s="9"/>
      <c r="B17" s="23"/>
      <c r="C17" s="384">
        <v>16</v>
      </c>
      <c r="D17" s="385"/>
      <c r="E17" s="24"/>
      <c r="F17" s="25"/>
      <c r="G17" s="26"/>
      <c r="H17" s="27"/>
      <c r="I17" s="27"/>
      <c r="J17" s="28"/>
      <c r="K17" s="24"/>
      <c r="L17" s="27"/>
      <c r="M17" s="25"/>
      <c r="N17" s="29"/>
      <c r="O17" s="26"/>
      <c r="P17" s="27"/>
      <c r="Q17" s="27"/>
      <c r="R17" s="27"/>
      <c r="S17" s="27"/>
      <c r="T17" s="27"/>
      <c r="U17" s="28"/>
      <c r="V17" s="24"/>
      <c r="W17" s="27"/>
      <c r="X17" s="27"/>
      <c r="Y17" s="27"/>
      <c r="Z17" s="27"/>
      <c r="AA17" s="27"/>
      <c r="AB17" s="27"/>
      <c r="AC17" s="27"/>
      <c r="AD17" s="27"/>
      <c r="AE17" s="27"/>
      <c r="AF17" s="27"/>
      <c r="AG17" s="27"/>
      <c r="AH17" s="27"/>
      <c r="AI17" s="27"/>
      <c r="AJ17" s="27"/>
      <c r="AK17" s="27"/>
      <c r="AL17" s="27"/>
      <c r="AM17" s="27"/>
      <c r="AN17" s="27"/>
      <c r="AO17" s="27"/>
      <c r="AP17" s="27"/>
      <c r="AQ17" s="27"/>
      <c r="AR17" s="27"/>
      <c r="AS17" s="27"/>
      <c r="AT17" s="27"/>
      <c r="AU17" s="27"/>
      <c r="AV17" s="27"/>
      <c r="AW17" s="27"/>
      <c r="AX17" s="27"/>
      <c r="AY17" s="30"/>
      <c r="AZ17" s="386"/>
      <c r="BA17" s="386"/>
      <c r="BB17" s="386"/>
      <c r="BC17" s="386"/>
      <c r="BD17" s="387"/>
      <c r="BE17" s="387"/>
      <c r="BF17" s="387"/>
    </row>
    <row r="18" spans="1:58" ht="17.25" customHeight="1">
      <c r="A18" s="9"/>
      <c r="B18" s="23"/>
      <c r="C18" s="384">
        <v>17</v>
      </c>
      <c r="D18" s="385"/>
      <c r="E18" s="24"/>
      <c r="F18" s="25"/>
      <c r="G18" s="26"/>
      <c r="H18" s="27"/>
      <c r="I18" s="27"/>
      <c r="J18" s="28"/>
      <c r="K18" s="24"/>
      <c r="L18" s="27"/>
      <c r="M18" s="25"/>
      <c r="N18" s="29"/>
      <c r="O18" s="26"/>
      <c r="P18" s="27"/>
      <c r="Q18" s="27"/>
      <c r="R18" s="27"/>
      <c r="S18" s="27"/>
      <c r="T18" s="27"/>
      <c r="U18" s="28"/>
      <c r="V18" s="24"/>
      <c r="W18" s="27"/>
      <c r="X18" s="27"/>
      <c r="Y18" s="27"/>
      <c r="Z18" s="27"/>
      <c r="AA18" s="27"/>
      <c r="AB18" s="27"/>
      <c r="AC18" s="27"/>
      <c r="AD18" s="27"/>
      <c r="AE18" s="27"/>
      <c r="AF18" s="27"/>
      <c r="AG18" s="27"/>
      <c r="AH18" s="27"/>
      <c r="AI18" s="27"/>
      <c r="AJ18" s="27"/>
      <c r="AK18" s="27"/>
      <c r="AL18" s="27"/>
      <c r="AM18" s="27"/>
      <c r="AN18" s="27"/>
      <c r="AO18" s="27"/>
      <c r="AP18" s="27"/>
      <c r="AQ18" s="27"/>
      <c r="AR18" s="27"/>
      <c r="AS18" s="27"/>
      <c r="AT18" s="27"/>
      <c r="AU18" s="27"/>
      <c r="AV18" s="27"/>
      <c r="AW18" s="27"/>
      <c r="AX18" s="27"/>
      <c r="AY18" s="30"/>
      <c r="AZ18" s="386"/>
      <c r="BA18" s="386"/>
      <c r="BB18" s="386"/>
      <c r="BC18" s="386"/>
      <c r="BD18" s="387"/>
      <c r="BE18" s="387"/>
      <c r="BF18" s="387"/>
    </row>
    <row r="19" spans="1:58" ht="17.25" customHeight="1">
      <c r="A19" s="9"/>
      <c r="B19" s="23"/>
      <c r="C19" s="384">
        <v>18</v>
      </c>
      <c r="D19" s="385"/>
      <c r="E19" s="24"/>
      <c r="F19" s="25"/>
      <c r="G19" s="26"/>
      <c r="H19" s="27"/>
      <c r="I19" s="27"/>
      <c r="J19" s="28"/>
      <c r="K19" s="24"/>
      <c r="L19" s="27"/>
      <c r="M19" s="25"/>
      <c r="N19" s="29"/>
      <c r="O19" s="26"/>
      <c r="P19" s="27"/>
      <c r="Q19" s="27"/>
      <c r="R19" s="27"/>
      <c r="S19" s="27"/>
      <c r="T19" s="27"/>
      <c r="U19" s="28"/>
      <c r="V19" s="24"/>
      <c r="W19" s="27"/>
      <c r="X19" s="27"/>
      <c r="Y19" s="27"/>
      <c r="Z19" s="27"/>
      <c r="AA19" s="27"/>
      <c r="AB19" s="27"/>
      <c r="AC19" s="27"/>
      <c r="AD19" s="27"/>
      <c r="AE19" s="27"/>
      <c r="AF19" s="27"/>
      <c r="AG19" s="27"/>
      <c r="AH19" s="27"/>
      <c r="AI19" s="27"/>
      <c r="AJ19" s="27"/>
      <c r="AK19" s="27"/>
      <c r="AL19" s="27"/>
      <c r="AM19" s="27"/>
      <c r="AN19" s="27"/>
      <c r="AO19" s="27"/>
      <c r="AP19" s="27"/>
      <c r="AQ19" s="27"/>
      <c r="AR19" s="27"/>
      <c r="AS19" s="27"/>
      <c r="AT19" s="27"/>
      <c r="AU19" s="27"/>
      <c r="AV19" s="27"/>
      <c r="AW19" s="27"/>
      <c r="AX19" s="27"/>
      <c r="AY19" s="30"/>
      <c r="AZ19" s="386"/>
      <c r="BA19" s="386"/>
      <c r="BB19" s="386"/>
      <c r="BC19" s="386"/>
      <c r="BD19" s="387"/>
      <c r="BE19" s="387"/>
      <c r="BF19" s="387"/>
    </row>
    <row r="20" spans="1:58" ht="17.25" customHeight="1">
      <c r="A20" s="9"/>
      <c r="B20" s="23"/>
      <c r="C20" s="384">
        <v>19</v>
      </c>
      <c r="D20" s="385"/>
      <c r="E20" s="24"/>
      <c r="F20" s="25"/>
      <c r="G20" s="26"/>
      <c r="H20" s="27"/>
      <c r="I20" s="27"/>
      <c r="J20" s="28"/>
      <c r="K20" s="24"/>
      <c r="L20" s="27"/>
      <c r="M20" s="25"/>
      <c r="N20" s="29"/>
      <c r="O20" s="26"/>
      <c r="P20" s="27"/>
      <c r="Q20" s="27"/>
      <c r="R20" s="27"/>
      <c r="S20" s="27"/>
      <c r="T20" s="27"/>
      <c r="U20" s="28"/>
      <c r="V20" s="24"/>
      <c r="W20" s="27"/>
      <c r="X20" s="27"/>
      <c r="Y20" s="27"/>
      <c r="Z20" s="27"/>
      <c r="AA20" s="27"/>
      <c r="AB20" s="27"/>
      <c r="AC20" s="27"/>
      <c r="AD20" s="27"/>
      <c r="AE20" s="27"/>
      <c r="AF20" s="27"/>
      <c r="AG20" s="27"/>
      <c r="AH20" s="27"/>
      <c r="AI20" s="27"/>
      <c r="AJ20" s="27"/>
      <c r="AK20" s="27"/>
      <c r="AL20" s="27"/>
      <c r="AM20" s="27"/>
      <c r="AN20" s="27"/>
      <c r="AO20" s="27"/>
      <c r="AP20" s="27"/>
      <c r="AQ20" s="27"/>
      <c r="AR20" s="27"/>
      <c r="AS20" s="27"/>
      <c r="AT20" s="27"/>
      <c r="AU20" s="27"/>
      <c r="AV20" s="27"/>
      <c r="AW20" s="27"/>
      <c r="AX20" s="27"/>
      <c r="AY20" s="30"/>
      <c r="AZ20" s="386"/>
      <c r="BA20" s="386"/>
      <c r="BB20" s="386"/>
      <c r="BC20" s="386"/>
      <c r="BD20" s="387"/>
      <c r="BE20" s="387"/>
      <c r="BF20" s="387"/>
    </row>
    <row r="21" spans="1:58" ht="17.25" customHeight="1">
      <c r="A21" s="9"/>
      <c r="B21" s="23"/>
      <c r="C21" s="384">
        <v>20</v>
      </c>
      <c r="D21" s="385"/>
      <c r="E21" s="24"/>
      <c r="F21" s="25"/>
      <c r="G21" s="26"/>
      <c r="H21" s="27"/>
      <c r="I21" s="27"/>
      <c r="J21" s="28"/>
      <c r="K21" s="24"/>
      <c r="L21" s="27"/>
      <c r="M21" s="25"/>
      <c r="N21" s="29"/>
      <c r="O21" s="26"/>
      <c r="P21" s="27"/>
      <c r="Q21" s="27"/>
      <c r="R21" s="27"/>
      <c r="S21" s="27"/>
      <c r="T21" s="27"/>
      <c r="U21" s="28"/>
      <c r="V21" s="24"/>
      <c r="W21" s="27"/>
      <c r="X21" s="27"/>
      <c r="Y21" s="27"/>
      <c r="Z21" s="27"/>
      <c r="AA21" s="27"/>
      <c r="AB21" s="27"/>
      <c r="AC21" s="27"/>
      <c r="AD21" s="27"/>
      <c r="AE21" s="27"/>
      <c r="AF21" s="27"/>
      <c r="AG21" s="27"/>
      <c r="AH21" s="27"/>
      <c r="AI21" s="27"/>
      <c r="AJ21" s="27"/>
      <c r="AK21" s="27"/>
      <c r="AL21" s="27"/>
      <c r="AM21" s="27"/>
      <c r="AN21" s="27"/>
      <c r="AO21" s="27"/>
      <c r="AP21" s="27"/>
      <c r="AQ21" s="27"/>
      <c r="AR21" s="27"/>
      <c r="AS21" s="27"/>
      <c r="AT21" s="27"/>
      <c r="AU21" s="27"/>
      <c r="AV21" s="27"/>
      <c r="AW21" s="27"/>
      <c r="AX21" s="27"/>
      <c r="AY21" s="30"/>
      <c r="AZ21" s="386"/>
      <c r="BA21" s="386"/>
      <c r="BB21" s="386"/>
      <c r="BC21" s="386"/>
      <c r="BD21" s="387"/>
      <c r="BE21" s="387"/>
      <c r="BF21" s="387"/>
    </row>
    <row r="22" spans="1:58" ht="17.25" customHeight="1">
      <c r="A22" s="9"/>
      <c r="B22" s="23"/>
      <c r="C22" s="384">
        <v>21</v>
      </c>
      <c r="D22" s="385"/>
      <c r="E22" s="24"/>
      <c r="F22" s="25"/>
      <c r="G22" s="26"/>
      <c r="H22" s="27"/>
      <c r="I22" s="27"/>
      <c r="J22" s="28"/>
      <c r="K22" s="24"/>
      <c r="L22" s="27"/>
      <c r="M22" s="25"/>
      <c r="N22" s="29"/>
      <c r="O22" s="26"/>
      <c r="P22" s="27"/>
      <c r="Q22" s="27"/>
      <c r="R22" s="27"/>
      <c r="S22" s="27"/>
      <c r="T22" s="27"/>
      <c r="U22" s="28"/>
      <c r="V22" s="24"/>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30"/>
      <c r="AZ22" s="386"/>
      <c r="BA22" s="386"/>
      <c r="BB22" s="386"/>
      <c r="BC22" s="386"/>
      <c r="BD22" s="387"/>
      <c r="BE22" s="387"/>
      <c r="BF22" s="387"/>
    </row>
    <row r="23" spans="1:58" ht="17.25" customHeight="1">
      <c r="A23" s="9"/>
      <c r="B23" s="23"/>
      <c r="C23" s="384">
        <v>22</v>
      </c>
      <c r="D23" s="385"/>
      <c r="E23" s="24"/>
      <c r="F23" s="25"/>
      <c r="G23" s="26"/>
      <c r="H23" s="27"/>
      <c r="I23" s="27"/>
      <c r="J23" s="28"/>
      <c r="K23" s="24"/>
      <c r="L23" s="27"/>
      <c r="M23" s="25"/>
      <c r="N23" s="29"/>
      <c r="O23" s="26"/>
      <c r="P23" s="27"/>
      <c r="Q23" s="27"/>
      <c r="R23" s="27"/>
      <c r="S23" s="27"/>
      <c r="T23" s="27"/>
      <c r="U23" s="28"/>
      <c r="V23" s="24"/>
      <c r="W23" s="27"/>
      <c r="X23" s="27"/>
      <c r="Y23" s="27"/>
      <c r="Z23" s="27"/>
      <c r="AA23" s="27"/>
      <c r="AB23" s="27"/>
      <c r="AC23" s="27"/>
      <c r="AD23" s="27"/>
      <c r="AE23" s="27"/>
      <c r="AF23" s="27"/>
      <c r="AG23" s="27"/>
      <c r="AH23" s="27"/>
      <c r="AI23" s="27"/>
      <c r="AJ23" s="27"/>
      <c r="AK23" s="27"/>
      <c r="AL23" s="27"/>
      <c r="AM23" s="27"/>
      <c r="AN23" s="27"/>
      <c r="AO23" s="27"/>
      <c r="AP23" s="27"/>
      <c r="AQ23" s="27"/>
      <c r="AR23" s="27"/>
      <c r="AS23" s="27"/>
      <c r="AT23" s="27"/>
      <c r="AU23" s="27"/>
      <c r="AV23" s="27"/>
      <c r="AW23" s="27"/>
      <c r="AX23" s="27"/>
      <c r="AY23" s="30"/>
      <c r="AZ23" s="386"/>
      <c r="BA23" s="386"/>
      <c r="BB23" s="386"/>
      <c r="BC23" s="386"/>
      <c r="BD23" s="387"/>
      <c r="BE23" s="387"/>
      <c r="BF23" s="387"/>
    </row>
    <row r="24" spans="1:58" ht="17.25" customHeight="1">
      <c r="A24" s="9"/>
      <c r="B24" s="23"/>
      <c r="C24" s="384">
        <v>23</v>
      </c>
      <c r="D24" s="385"/>
      <c r="E24" s="24"/>
      <c r="F24" s="25"/>
      <c r="G24" s="26"/>
      <c r="H24" s="27"/>
      <c r="I24" s="27"/>
      <c r="J24" s="28"/>
      <c r="K24" s="24"/>
      <c r="L24" s="27"/>
      <c r="M24" s="25"/>
      <c r="N24" s="29"/>
      <c r="O24" s="26"/>
      <c r="P24" s="27"/>
      <c r="Q24" s="27"/>
      <c r="R24" s="27"/>
      <c r="S24" s="27"/>
      <c r="T24" s="27"/>
      <c r="U24" s="28"/>
      <c r="V24" s="24"/>
      <c r="W24" s="27"/>
      <c r="X24" s="27"/>
      <c r="Y24" s="27"/>
      <c r="Z24" s="27"/>
      <c r="AA24" s="27"/>
      <c r="AB24" s="27"/>
      <c r="AC24" s="27"/>
      <c r="AD24" s="27"/>
      <c r="AE24" s="27"/>
      <c r="AF24" s="27"/>
      <c r="AG24" s="27"/>
      <c r="AH24" s="27"/>
      <c r="AI24" s="27"/>
      <c r="AJ24" s="27"/>
      <c r="AK24" s="27"/>
      <c r="AL24" s="27"/>
      <c r="AM24" s="27"/>
      <c r="AN24" s="27"/>
      <c r="AO24" s="27"/>
      <c r="AP24" s="27"/>
      <c r="AQ24" s="27"/>
      <c r="AR24" s="27"/>
      <c r="AS24" s="27"/>
      <c r="AT24" s="27"/>
      <c r="AU24" s="27"/>
      <c r="AV24" s="27"/>
      <c r="AW24" s="27"/>
      <c r="AX24" s="27"/>
      <c r="AY24" s="30"/>
      <c r="AZ24" s="386"/>
      <c r="BA24" s="386"/>
      <c r="BB24" s="386"/>
      <c r="BC24" s="386"/>
      <c r="BD24" s="387"/>
      <c r="BE24" s="387"/>
      <c r="BF24" s="387"/>
    </row>
    <row r="25" spans="1:58" ht="17.25" customHeight="1">
      <c r="A25" s="9"/>
      <c r="B25" s="23"/>
      <c r="C25" s="384">
        <v>24</v>
      </c>
      <c r="D25" s="385"/>
      <c r="E25" s="24"/>
      <c r="F25" s="25"/>
      <c r="G25" s="26"/>
      <c r="H25" s="27"/>
      <c r="I25" s="27"/>
      <c r="J25" s="28"/>
      <c r="K25" s="24"/>
      <c r="L25" s="27"/>
      <c r="M25" s="25"/>
      <c r="N25" s="29"/>
      <c r="O25" s="26"/>
      <c r="P25" s="27"/>
      <c r="Q25" s="27"/>
      <c r="R25" s="27"/>
      <c r="S25" s="27"/>
      <c r="T25" s="27"/>
      <c r="U25" s="28"/>
      <c r="V25" s="24"/>
      <c r="W25" s="27"/>
      <c r="X25" s="27"/>
      <c r="Y25" s="27"/>
      <c r="Z25" s="27"/>
      <c r="AA25" s="27"/>
      <c r="AB25" s="27"/>
      <c r="AC25" s="27"/>
      <c r="AD25" s="27"/>
      <c r="AE25" s="27"/>
      <c r="AF25" s="27"/>
      <c r="AG25" s="27"/>
      <c r="AH25" s="27"/>
      <c r="AI25" s="27"/>
      <c r="AJ25" s="27"/>
      <c r="AK25" s="27"/>
      <c r="AL25" s="27"/>
      <c r="AM25" s="27"/>
      <c r="AN25" s="27"/>
      <c r="AO25" s="27"/>
      <c r="AP25" s="27"/>
      <c r="AQ25" s="27"/>
      <c r="AR25" s="27"/>
      <c r="AS25" s="27"/>
      <c r="AT25" s="27"/>
      <c r="AU25" s="27"/>
      <c r="AV25" s="27"/>
      <c r="AW25" s="27"/>
      <c r="AX25" s="27"/>
      <c r="AY25" s="30"/>
      <c r="AZ25" s="386"/>
      <c r="BA25" s="386"/>
      <c r="BB25" s="386"/>
      <c r="BC25" s="386"/>
      <c r="BD25" s="387"/>
      <c r="BE25" s="387"/>
      <c r="BF25" s="387"/>
    </row>
    <row r="26" spans="1:58" ht="17.25" customHeight="1">
      <c r="A26" s="9"/>
      <c r="B26" s="23"/>
      <c r="C26" s="384">
        <v>25</v>
      </c>
      <c r="D26" s="385"/>
      <c r="E26" s="24"/>
      <c r="F26" s="25"/>
      <c r="G26" s="26"/>
      <c r="H26" s="27"/>
      <c r="I26" s="27"/>
      <c r="J26" s="28"/>
      <c r="K26" s="24"/>
      <c r="L26" s="27"/>
      <c r="M26" s="25"/>
      <c r="N26" s="29"/>
      <c r="O26" s="26"/>
      <c r="P26" s="27"/>
      <c r="Q26" s="27"/>
      <c r="R26" s="27"/>
      <c r="S26" s="27"/>
      <c r="T26" s="27"/>
      <c r="U26" s="28"/>
      <c r="V26" s="24"/>
      <c r="W26" s="27"/>
      <c r="X26" s="27"/>
      <c r="Y26" s="27"/>
      <c r="Z26" s="27"/>
      <c r="AA26" s="27"/>
      <c r="AB26" s="27"/>
      <c r="AC26" s="27"/>
      <c r="AD26" s="27"/>
      <c r="AE26" s="27"/>
      <c r="AF26" s="27"/>
      <c r="AG26" s="27"/>
      <c r="AH26" s="27"/>
      <c r="AI26" s="27"/>
      <c r="AJ26" s="27"/>
      <c r="AK26" s="27"/>
      <c r="AL26" s="27"/>
      <c r="AM26" s="27"/>
      <c r="AN26" s="27"/>
      <c r="AO26" s="27"/>
      <c r="AP26" s="27"/>
      <c r="AQ26" s="27"/>
      <c r="AR26" s="27"/>
      <c r="AS26" s="27"/>
      <c r="AT26" s="27"/>
      <c r="AU26" s="27"/>
      <c r="AV26" s="27"/>
      <c r="AW26" s="27"/>
      <c r="AX26" s="27"/>
      <c r="AY26" s="30"/>
      <c r="AZ26" s="386"/>
      <c r="BA26" s="386"/>
      <c r="BB26" s="386"/>
      <c r="BC26" s="386"/>
      <c r="BD26" s="387"/>
      <c r="BE26" s="387"/>
      <c r="BF26" s="387"/>
    </row>
    <row r="27" spans="1:58">
      <c r="A27" s="16"/>
      <c r="B27" s="17" t="s">
        <v>21</v>
      </c>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row>
    <row r="28" spans="1:58">
      <c r="A28" s="18"/>
      <c r="B28" s="10">
        <v>1</v>
      </c>
      <c r="C28" s="19" t="s">
        <v>49</v>
      </c>
      <c r="D28" s="19"/>
      <c r="E28" s="19"/>
      <c r="F28" s="19"/>
      <c r="G28" s="19"/>
      <c r="H28" s="19"/>
      <c r="I28" s="19"/>
      <c r="J28" s="19"/>
      <c r="K28" s="19"/>
      <c r="L28" s="19"/>
      <c r="M28" s="19"/>
      <c r="N28" s="19"/>
      <c r="O28" s="19"/>
      <c r="P28" s="19"/>
      <c r="Q28" s="19"/>
      <c r="R28" s="19"/>
      <c r="S28" s="19"/>
      <c r="T28" s="19"/>
      <c r="U28" s="19"/>
      <c r="V28" s="19"/>
      <c r="W28" s="19"/>
      <c r="X28" s="19"/>
      <c r="Y28" s="19"/>
      <c r="Z28" s="19"/>
      <c r="AA28" s="19"/>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row>
    <row r="29" spans="1:58">
      <c r="A29" s="18"/>
      <c r="B29" s="10">
        <v>2</v>
      </c>
      <c r="C29" s="19" t="s">
        <v>50</v>
      </c>
      <c r="D29" s="19"/>
      <c r="E29" s="19"/>
      <c r="F29" s="19"/>
      <c r="G29" s="19"/>
      <c r="H29" s="19"/>
      <c r="I29" s="19"/>
      <c r="J29" s="19"/>
      <c r="K29" s="19"/>
      <c r="L29" s="19"/>
      <c r="M29" s="19"/>
      <c r="N29" s="19"/>
      <c r="O29" s="19"/>
      <c r="P29" s="19"/>
      <c r="Q29" s="19"/>
      <c r="R29" s="19"/>
      <c r="S29" s="19"/>
      <c r="T29" s="19"/>
      <c r="U29" s="19"/>
      <c r="V29" s="19"/>
      <c r="W29" s="19"/>
      <c r="X29" s="19"/>
      <c r="Y29" s="19"/>
      <c r="Z29" s="19"/>
      <c r="AA29" s="19"/>
      <c r="AB29" s="19"/>
      <c r="AC29" s="19"/>
      <c r="AD29" s="19"/>
      <c r="AE29" s="19"/>
      <c r="AF29" s="19"/>
      <c r="AG29" s="19"/>
      <c r="AH29" s="19"/>
      <c r="AI29" s="19"/>
      <c r="AJ29" s="19"/>
      <c r="AK29" s="19"/>
      <c r="AL29" s="19"/>
      <c r="AM29" s="19"/>
      <c r="AN29" s="19"/>
      <c r="AO29" s="19"/>
      <c r="AP29" s="19"/>
      <c r="AQ29" s="19"/>
      <c r="AR29" s="19"/>
      <c r="AS29" s="19"/>
      <c r="AT29" s="19"/>
      <c r="AU29" s="19"/>
      <c r="AV29" s="19"/>
      <c r="AW29" s="19"/>
      <c r="AX29" s="19"/>
      <c r="AY29" s="19"/>
      <c r="AZ29" s="19"/>
      <c r="BA29" s="19"/>
      <c r="BB29" s="19"/>
      <c r="BC29" s="19"/>
      <c r="BD29" s="19"/>
      <c r="BE29" s="19"/>
      <c r="BF29" s="19"/>
    </row>
    <row r="30" spans="1:58">
      <c r="A30" s="18"/>
      <c r="B30" s="10">
        <v>3</v>
      </c>
      <c r="C30" s="19" t="s">
        <v>51</v>
      </c>
      <c r="D30" s="19"/>
      <c r="E30" s="19"/>
      <c r="F30" s="19"/>
      <c r="G30" s="19"/>
      <c r="H30" s="19"/>
      <c r="I30" s="19"/>
      <c r="J30" s="19"/>
      <c r="K30" s="19"/>
      <c r="L30" s="19"/>
      <c r="M30" s="19"/>
      <c r="N30" s="19"/>
      <c r="O30" s="19"/>
      <c r="P30" s="19"/>
      <c r="Q30" s="19"/>
      <c r="R30" s="19"/>
      <c r="S30" s="19"/>
      <c r="T30" s="19"/>
      <c r="U30" s="19"/>
      <c r="V30" s="19"/>
      <c r="W30" s="19"/>
      <c r="X30" s="19"/>
      <c r="Y30" s="19"/>
      <c r="Z30" s="19"/>
      <c r="AA30" s="19"/>
      <c r="AB30" s="19"/>
      <c r="AC30" s="19"/>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row>
    <row r="31" spans="1:58">
      <c r="A31" s="18"/>
      <c r="B31" s="10">
        <v>4</v>
      </c>
      <c r="C31" s="19" t="s">
        <v>52</v>
      </c>
      <c r="D31" s="19"/>
      <c r="E31" s="19"/>
      <c r="F31" s="19"/>
      <c r="G31" s="19"/>
      <c r="H31" s="19"/>
      <c r="I31" s="19"/>
      <c r="J31" s="19"/>
      <c r="K31" s="19"/>
      <c r="L31" s="19"/>
      <c r="M31" s="19"/>
      <c r="N31" s="19"/>
      <c r="O31" s="19"/>
      <c r="P31" s="19"/>
      <c r="Q31" s="19"/>
      <c r="R31" s="19"/>
      <c r="S31" s="19"/>
      <c r="T31" s="19"/>
      <c r="U31" s="19"/>
      <c r="V31" s="19"/>
      <c r="W31" s="19"/>
      <c r="X31" s="19"/>
      <c r="Y31" s="19"/>
      <c r="Z31" s="19"/>
      <c r="AA31" s="19"/>
      <c r="AB31" s="19"/>
      <c r="AC31" s="19"/>
      <c r="AD31" s="19"/>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row>
    <row r="32" spans="1:58">
      <c r="A32" s="18"/>
      <c r="B32" s="10">
        <v>5</v>
      </c>
      <c r="C32" s="19" t="s">
        <v>131</v>
      </c>
      <c r="D32" s="19"/>
      <c r="E32" s="19"/>
      <c r="F32" s="19"/>
      <c r="G32" s="19"/>
      <c r="H32" s="19"/>
      <c r="I32" s="19"/>
      <c r="J32" s="19"/>
      <c r="K32" s="19"/>
      <c r="L32" s="19"/>
      <c r="M32" s="19"/>
      <c r="N32" s="19"/>
      <c r="O32" s="19"/>
      <c r="P32" s="19"/>
      <c r="Q32" s="19"/>
      <c r="R32" s="19"/>
      <c r="S32" s="19"/>
      <c r="T32" s="19"/>
      <c r="U32" s="19"/>
      <c r="V32" s="19"/>
      <c r="W32" s="19"/>
      <c r="X32" s="19"/>
      <c r="Y32" s="19"/>
      <c r="Z32" s="19"/>
      <c r="AA32" s="19"/>
      <c r="AB32" s="19"/>
      <c r="AC32" s="19"/>
      <c r="AD32" s="19"/>
      <c r="AE32" s="19"/>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row>
    <row r="33" spans="1:58">
      <c r="A33" s="18"/>
      <c r="B33" s="10">
        <v>6</v>
      </c>
      <c r="C33" s="19" t="s">
        <v>53</v>
      </c>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row>
    <row r="34" spans="1:58">
      <c r="A34" s="18"/>
      <c r="B34" s="10">
        <v>7</v>
      </c>
      <c r="C34" s="19" t="s">
        <v>54</v>
      </c>
      <c r="D34" s="19"/>
      <c r="E34" s="19"/>
      <c r="F34" s="19"/>
      <c r="G34" s="19"/>
      <c r="H34" s="19"/>
      <c r="I34" s="19"/>
      <c r="J34" s="19"/>
      <c r="K34" s="19"/>
      <c r="L34" s="19"/>
      <c r="M34" s="19"/>
      <c r="N34" s="19"/>
      <c r="O34" s="19"/>
      <c r="P34" s="19"/>
      <c r="Q34" s="19"/>
      <c r="R34" s="19"/>
      <c r="S34" s="19"/>
      <c r="T34" s="19"/>
      <c r="U34" s="19"/>
      <c r="V34" s="19"/>
      <c r="W34" s="19"/>
      <c r="X34" s="19"/>
      <c r="Y34" s="19"/>
      <c r="Z34" s="19"/>
      <c r="AA34" s="19"/>
      <c r="AB34" s="19"/>
      <c r="AC34" s="19"/>
      <c r="AD34" s="19"/>
      <c r="AE34" s="19"/>
      <c r="AF34" s="19"/>
      <c r="AG34" s="19"/>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row>
    <row r="35" spans="1:58">
      <c r="A35" s="20"/>
      <c r="B35" s="10">
        <v>8</v>
      </c>
      <c r="C35" s="19" t="s">
        <v>55</v>
      </c>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c r="AF35" s="21"/>
      <c r="AG35" s="21"/>
      <c r="AH35" s="21"/>
      <c r="AI35" s="21"/>
      <c r="AJ35" s="21"/>
      <c r="AK35" s="21"/>
      <c r="AL35" s="21"/>
      <c r="AM35" s="21"/>
      <c r="AN35" s="21"/>
      <c r="AO35" s="21"/>
      <c r="AP35" s="21"/>
      <c r="AQ35" s="21"/>
      <c r="AR35" s="21"/>
      <c r="AS35" s="21"/>
      <c r="AT35" s="21"/>
      <c r="AU35" s="21"/>
      <c r="AV35" s="21"/>
      <c r="AW35" s="21"/>
      <c r="AX35" s="21"/>
      <c r="AY35" s="21"/>
      <c r="AZ35" s="21"/>
      <c r="BA35" s="21"/>
      <c r="BB35" s="21"/>
      <c r="BC35" s="21"/>
      <c r="BD35" s="21"/>
      <c r="BE35" s="21"/>
      <c r="BF35" s="21"/>
    </row>
    <row r="36" spans="1:58">
      <c r="A36" s="20"/>
      <c r="B36" s="10">
        <v>9</v>
      </c>
      <c r="C36" s="19" t="s">
        <v>56</v>
      </c>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c r="AF36" s="21"/>
      <c r="AG36" s="21"/>
      <c r="AH36" s="21"/>
      <c r="AI36" s="21"/>
      <c r="AJ36" s="21"/>
      <c r="AK36" s="21"/>
      <c r="AL36" s="21"/>
      <c r="AM36" s="21"/>
      <c r="AN36" s="21"/>
      <c r="AO36" s="21"/>
      <c r="AP36" s="21"/>
      <c r="AQ36" s="21"/>
      <c r="AR36" s="21"/>
      <c r="AS36" s="21"/>
      <c r="AT36" s="21"/>
      <c r="AU36" s="21"/>
      <c r="AV36" s="21"/>
      <c r="AW36" s="21"/>
      <c r="AX36" s="21"/>
      <c r="AY36" s="21"/>
      <c r="AZ36" s="21"/>
      <c r="BA36" s="21"/>
      <c r="BB36" s="21"/>
      <c r="BC36" s="21"/>
      <c r="BD36" s="21"/>
      <c r="BE36" s="21"/>
      <c r="BF36" s="21"/>
    </row>
  </sheetData>
  <mergeCells count="117">
    <mergeCell ref="P5:AS5"/>
    <mergeCell ref="C8:C9"/>
    <mergeCell ref="D8:D9"/>
    <mergeCell ref="E8:E9"/>
    <mergeCell ref="F8:F9"/>
    <mergeCell ref="G8:G9"/>
    <mergeCell ref="H8:H9"/>
    <mergeCell ref="I8:J8"/>
    <mergeCell ref="K8:K9"/>
    <mergeCell ref="AX8:BC9"/>
    <mergeCell ref="BD8:BF9"/>
    <mergeCell ref="R8:R9"/>
    <mergeCell ref="S8:S9"/>
    <mergeCell ref="T8:T9"/>
    <mergeCell ref="U8:U9"/>
    <mergeCell ref="V8:W8"/>
    <mergeCell ref="X8:AF9"/>
    <mergeCell ref="L8:L9"/>
    <mergeCell ref="M8:M9"/>
    <mergeCell ref="N8:N9"/>
    <mergeCell ref="O8:O9"/>
    <mergeCell ref="P8:P9"/>
    <mergeCell ref="Q8:Q9"/>
    <mergeCell ref="AV9:AW9"/>
    <mergeCell ref="AV8:AW8"/>
    <mergeCell ref="C10:C11"/>
    <mergeCell ref="D10:D11"/>
    <mergeCell ref="E10:E11"/>
    <mergeCell ref="F10:F11"/>
    <mergeCell ref="G10:G11"/>
    <mergeCell ref="H10:H11"/>
    <mergeCell ref="AG8:AH8"/>
    <mergeCell ref="AI8:AR9"/>
    <mergeCell ref="AS8:AU9"/>
    <mergeCell ref="I10:I11"/>
    <mergeCell ref="J10:J11"/>
    <mergeCell ref="K10:K11"/>
    <mergeCell ref="L10:L11"/>
    <mergeCell ref="M10:N10"/>
    <mergeCell ref="O10:O11"/>
    <mergeCell ref="I9:J9"/>
    <mergeCell ref="V9:W9"/>
    <mergeCell ref="AG9:AH9"/>
    <mergeCell ref="AD10:AD11"/>
    <mergeCell ref="AE10:AG10"/>
    <mergeCell ref="AH10:AH11"/>
    <mergeCell ref="AI10:BF11"/>
    <mergeCell ref="M11:N11"/>
    <mergeCell ref="Y11:Z11"/>
    <mergeCell ref="AB11:AC11"/>
    <mergeCell ref="AE11:AG11"/>
    <mergeCell ref="V10:V11"/>
    <mergeCell ref="W10:W11"/>
    <mergeCell ref="X10:X11"/>
    <mergeCell ref="Y10:Z10"/>
    <mergeCell ref="AA10:AA11"/>
    <mergeCell ref="AB10:AC10"/>
    <mergeCell ref="P10:P11"/>
    <mergeCell ref="Q10:Q11"/>
    <mergeCell ref="R10:R11"/>
    <mergeCell ref="S10:S11"/>
    <mergeCell ref="T10:T11"/>
    <mergeCell ref="U10:U11"/>
    <mergeCell ref="C14:D14"/>
    <mergeCell ref="AZ14:BC14"/>
    <mergeCell ref="BD14:BF14"/>
    <mergeCell ref="C15:D15"/>
    <mergeCell ref="AZ15:BC15"/>
    <mergeCell ref="BD15:BF15"/>
    <mergeCell ref="AZ12:BC13"/>
    <mergeCell ref="BD12:BF13"/>
    <mergeCell ref="C13:D13"/>
    <mergeCell ref="E13:F13"/>
    <mergeCell ref="G13:J13"/>
    <mergeCell ref="K13:M13"/>
    <mergeCell ref="C12:D12"/>
    <mergeCell ref="E12:F12"/>
    <mergeCell ref="G12:J12"/>
    <mergeCell ref="K12:M12"/>
    <mergeCell ref="O12:U13"/>
    <mergeCell ref="V12:AY13"/>
    <mergeCell ref="C18:D18"/>
    <mergeCell ref="AZ18:BC18"/>
    <mergeCell ref="BD18:BF18"/>
    <mergeCell ref="C19:D19"/>
    <mergeCell ref="AZ19:BC19"/>
    <mergeCell ref="BD19:BF19"/>
    <mergeCell ref="C16:D16"/>
    <mergeCell ref="AZ16:BC16"/>
    <mergeCell ref="BD16:BF16"/>
    <mergeCell ref="C17:D17"/>
    <mergeCell ref="AZ17:BC17"/>
    <mergeCell ref="BD17:BF17"/>
    <mergeCell ref="C26:D26"/>
    <mergeCell ref="AZ26:BC26"/>
    <mergeCell ref="BD26:BF26"/>
    <mergeCell ref="BD3:BE3"/>
    <mergeCell ref="BA3:BB3"/>
    <mergeCell ref="AX3:AY3"/>
    <mergeCell ref="C24:D24"/>
    <mergeCell ref="AZ24:BC24"/>
    <mergeCell ref="BD24:BF24"/>
    <mergeCell ref="C25:D25"/>
    <mergeCell ref="AZ25:BC25"/>
    <mergeCell ref="BD25:BF25"/>
    <mergeCell ref="C22:D22"/>
    <mergeCell ref="AZ22:BC22"/>
    <mergeCell ref="BD22:BF22"/>
    <mergeCell ref="C23:D23"/>
    <mergeCell ref="AZ23:BC23"/>
    <mergeCell ref="BD23:BF23"/>
    <mergeCell ref="C20:D20"/>
    <mergeCell ref="AZ20:BC20"/>
    <mergeCell ref="BD20:BF20"/>
    <mergeCell ref="C21:D21"/>
    <mergeCell ref="AZ21:BC21"/>
    <mergeCell ref="BD21:BF21"/>
  </mergeCells>
  <phoneticPr fontId="3"/>
  <pageMargins left="0.47" right="0.2" top="0.74803149606299213" bottom="0.37" header="0.31496062992125984" footer="0.31496062992125984"/>
  <pageSetup paperSize="9" orientation="landscape" horizontalDpi="0" verticalDpi="0" r:id="rId1"/>
</worksheet>
</file>

<file path=xl/worksheets/sheet6.xml><?xml version="1.0" encoding="utf-8"?>
<worksheet xmlns="http://schemas.openxmlformats.org/spreadsheetml/2006/main" xmlns:r="http://schemas.openxmlformats.org/officeDocument/2006/relationships">
  <sheetPr>
    <tabColor rgb="FF00B0F0"/>
  </sheetPr>
  <dimension ref="A1:BF45"/>
  <sheetViews>
    <sheetView showGridLines="0" workbookViewId="0">
      <selection activeCell="B18" sqref="B18:H18"/>
    </sheetView>
  </sheetViews>
  <sheetFormatPr defaultRowHeight="12"/>
  <cols>
    <col min="1" max="1" width="3.7109375" style="137" customWidth="1"/>
    <col min="2" max="2" width="5.7109375" style="10" customWidth="1"/>
    <col min="3" max="58" width="2.5703125" style="10" customWidth="1"/>
    <col min="59" max="16384" width="9.140625" style="10"/>
  </cols>
  <sheetData>
    <row r="1" spans="1:58">
      <c r="A1" s="136"/>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row>
    <row r="2" spans="1:58" ht="13.5">
      <c r="A2" s="167" t="s">
        <v>714</v>
      </c>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11"/>
      <c r="AH2" s="11"/>
      <c r="AI2" s="11"/>
      <c r="AJ2" s="11"/>
      <c r="AK2" s="11"/>
      <c r="AL2" s="11"/>
      <c r="AM2" s="11"/>
      <c r="AN2" s="11"/>
      <c r="AO2" s="11"/>
      <c r="AP2" s="11"/>
      <c r="AQ2" s="11"/>
      <c r="AR2" s="11"/>
      <c r="AS2" s="11"/>
      <c r="AT2" s="11"/>
      <c r="AU2" s="11"/>
      <c r="AV2" s="11"/>
      <c r="AW2" s="11"/>
      <c r="AX2" s="11"/>
      <c r="AY2" s="11"/>
      <c r="AZ2" s="11"/>
      <c r="BA2" s="11"/>
      <c r="BB2" s="11"/>
      <c r="BC2" s="11"/>
      <c r="BD2" s="11"/>
      <c r="BE2" s="11"/>
      <c r="BF2" s="11"/>
    </row>
    <row r="3" spans="1:58" ht="24">
      <c r="A3" s="136"/>
      <c r="B3" s="14"/>
      <c r="C3" s="14"/>
      <c r="D3" s="14"/>
      <c r="E3" s="14"/>
      <c r="F3" s="14"/>
      <c r="G3" s="14"/>
      <c r="H3" s="14"/>
      <c r="I3" s="14"/>
      <c r="J3" s="14"/>
      <c r="K3" s="14"/>
      <c r="L3" s="14"/>
      <c r="M3" s="14"/>
      <c r="N3" s="14"/>
      <c r="O3" s="14"/>
      <c r="P3" s="497" t="s">
        <v>122</v>
      </c>
      <c r="Q3" s="498"/>
      <c r="R3" s="498"/>
      <c r="S3" s="498"/>
      <c r="T3" s="498"/>
      <c r="U3" s="498"/>
      <c r="V3" s="498"/>
      <c r="W3" s="498"/>
      <c r="X3" s="498"/>
      <c r="Y3" s="498"/>
      <c r="Z3" s="498"/>
      <c r="AA3" s="498"/>
      <c r="AB3" s="498"/>
      <c r="AC3" s="498"/>
      <c r="AD3" s="498"/>
      <c r="AE3" s="498"/>
      <c r="AF3" s="498"/>
      <c r="AG3" s="498"/>
      <c r="AH3" s="498"/>
      <c r="AI3" s="498"/>
      <c r="AJ3" s="498"/>
      <c r="AK3" s="498"/>
      <c r="AL3" s="498"/>
      <c r="AM3" s="498"/>
      <c r="AN3" s="498"/>
      <c r="AO3" s="498"/>
      <c r="AP3" s="498"/>
      <c r="AQ3" s="498"/>
      <c r="AR3" s="498"/>
      <c r="AS3" s="498"/>
      <c r="AT3" s="14"/>
      <c r="AU3" s="14"/>
      <c r="AV3" s="14"/>
      <c r="AW3" s="14"/>
      <c r="AX3" s="14"/>
      <c r="AY3" s="14"/>
      <c r="AZ3" s="14"/>
      <c r="BA3" s="14"/>
      <c r="BB3" s="14"/>
      <c r="BC3" s="14"/>
      <c r="BD3" s="14"/>
      <c r="BE3" s="14"/>
      <c r="BF3" s="14"/>
    </row>
    <row r="4" spans="1:58">
      <c r="A4" s="136"/>
      <c r="B4" s="129"/>
      <c r="C4" s="129"/>
      <c r="D4" s="129"/>
      <c r="E4" s="129"/>
      <c r="F4" s="129"/>
      <c r="G4" s="129"/>
      <c r="H4" s="129"/>
      <c r="I4" s="129"/>
      <c r="J4" s="129"/>
      <c r="K4" s="129"/>
      <c r="L4" s="129"/>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5"/>
      <c r="AT4" s="15"/>
      <c r="AU4" s="15"/>
      <c r="AV4" s="129"/>
      <c r="AW4" s="129"/>
      <c r="AX4" s="129"/>
      <c r="AY4" s="129"/>
      <c r="AZ4" s="129"/>
      <c r="BA4" s="129"/>
      <c r="BB4" s="129"/>
      <c r="BC4" s="129"/>
      <c r="BD4" s="129"/>
      <c r="BE4" s="129"/>
      <c r="BF4" s="129"/>
    </row>
    <row r="5" spans="1:58" ht="12" customHeight="1">
      <c r="A5" s="136"/>
      <c r="B5" s="124" t="s">
        <v>1</v>
      </c>
      <c r="C5" s="499">
        <v>3</v>
      </c>
      <c r="D5" s="499">
        <v>0</v>
      </c>
      <c r="E5" s="499">
        <v>3</v>
      </c>
      <c r="F5" s="499">
        <v>0</v>
      </c>
      <c r="G5" s="499">
        <v>0</v>
      </c>
      <c r="H5" s="500">
        <v>3</v>
      </c>
      <c r="I5" s="397" t="s">
        <v>2</v>
      </c>
      <c r="J5" s="398"/>
      <c r="K5" s="521" t="s">
        <v>245</v>
      </c>
      <c r="L5" s="519" t="s">
        <v>247</v>
      </c>
      <c r="M5" s="519" t="s">
        <v>248</v>
      </c>
      <c r="N5" s="519" t="s">
        <v>249</v>
      </c>
      <c r="O5" s="519" t="s">
        <v>247</v>
      </c>
      <c r="P5" s="519" t="s">
        <v>250</v>
      </c>
      <c r="Q5" s="519" t="s">
        <v>251</v>
      </c>
      <c r="R5" s="519" t="s">
        <v>252</v>
      </c>
      <c r="S5" s="519" t="s">
        <v>253</v>
      </c>
      <c r="T5" s="499"/>
      <c r="U5" s="415"/>
      <c r="V5" s="397" t="s">
        <v>2</v>
      </c>
      <c r="W5" s="398"/>
      <c r="X5" s="505" t="s">
        <v>243</v>
      </c>
      <c r="Y5" s="506"/>
      <c r="Z5" s="506"/>
      <c r="AA5" s="506"/>
      <c r="AB5" s="506"/>
      <c r="AC5" s="506"/>
      <c r="AD5" s="506"/>
      <c r="AE5" s="506"/>
      <c r="AF5" s="507"/>
      <c r="AG5" s="397" t="s">
        <v>1</v>
      </c>
      <c r="AH5" s="398"/>
      <c r="AI5" s="511" t="s">
        <v>244</v>
      </c>
      <c r="AJ5" s="512"/>
      <c r="AK5" s="512"/>
      <c r="AL5" s="512"/>
      <c r="AM5" s="512"/>
      <c r="AN5" s="512"/>
      <c r="AO5" s="512"/>
      <c r="AP5" s="512"/>
      <c r="AQ5" s="512"/>
      <c r="AR5" s="512"/>
      <c r="AS5" s="515" t="s">
        <v>29</v>
      </c>
      <c r="AT5" s="515"/>
      <c r="AU5" s="516"/>
      <c r="AV5" s="397" t="s">
        <v>3</v>
      </c>
      <c r="AW5" s="398"/>
      <c r="AX5" s="501">
        <v>41446</v>
      </c>
      <c r="AY5" s="502"/>
      <c r="AZ5" s="502"/>
      <c r="BA5" s="502"/>
      <c r="BB5" s="502"/>
      <c r="BC5" s="502"/>
      <c r="BD5" s="437" t="s">
        <v>4</v>
      </c>
      <c r="BE5" s="437"/>
      <c r="BF5" s="438"/>
    </row>
    <row r="6" spans="1:58" ht="12" customHeight="1">
      <c r="A6" s="136"/>
      <c r="B6" s="125" t="s">
        <v>124</v>
      </c>
      <c r="C6" s="499"/>
      <c r="D6" s="499"/>
      <c r="E6" s="499"/>
      <c r="F6" s="499"/>
      <c r="G6" s="499"/>
      <c r="H6" s="500"/>
      <c r="I6" s="391" t="s">
        <v>125</v>
      </c>
      <c r="J6" s="392"/>
      <c r="K6" s="522"/>
      <c r="L6" s="520"/>
      <c r="M6" s="520"/>
      <c r="N6" s="520"/>
      <c r="O6" s="520"/>
      <c r="P6" s="520"/>
      <c r="Q6" s="520"/>
      <c r="R6" s="520"/>
      <c r="S6" s="520"/>
      <c r="T6" s="499"/>
      <c r="U6" s="415"/>
      <c r="V6" s="391" t="s">
        <v>5</v>
      </c>
      <c r="W6" s="392"/>
      <c r="X6" s="508"/>
      <c r="Y6" s="509"/>
      <c r="Z6" s="509"/>
      <c r="AA6" s="509"/>
      <c r="AB6" s="509"/>
      <c r="AC6" s="509"/>
      <c r="AD6" s="509"/>
      <c r="AE6" s="509"/>
      <c r="AF6" s="510"/>
      <c r="AG6" s="391" t="s">
        <v>6</v>
      </c>
      <c r="AH6" s="392"/>
      <c r="AI6" s="513"/>
      <c r="AJ6" s="514"/>
      <c r="AK6" s="514"/>
      <c r="AL6" s="514"/>
      <c r="AM6" s="514"/>
      <c r="AN6" s="514"/>
      <c r="AO6" s="514"/>
      <c r="AP6" s="514"/>
      <c r="AQ6" s="514"/>
      <c r="AR6" s="514"/>
      <c r="AS6" s="517"/>
      <c r="AT6" s="517"/>
      <c r="AU6" s="518"/>
      <c r="AV6" s="391" t="s">
        <v>7</v>
      </c>
      <c r="AW6" s="392"/>
      <c r="AX6" s="503"/>
      <c r="AY6" s="504"/>
      <c r="AZ6" s="504"/>
      <c r="BA6" s="504"/>
      <c r="BB6" s="504"/>
      <c r="BC6" s="504"/>
      <c r="BD6" s="439"/>
      <c r="BE6" s="439"/>
      <c r="BF6" s="440"/>
    </row>
    <row r="7" spans="1:58" ht="12" customHeight="1">
      <c r="A7" s="136"/>
      <c r="B7" s="126" t="s">
        <v>8</v>
      </c>
      <c r="C7" s="524">
        <v>0</v>
      </c>
      <c r="D7" s="499">
        <v>9</v>
      </c>
      <c r="E7" s="499">
        <v>9</v>
      </c>
      <c r="F7" s="499">
        <v>2</v>
      </c>
      <c r="G7" s="499">
        <v>8</v>
      </c>
      <c r="H7" s="499">
        <v>6</v>
      </c>
      <c r="I7" s="499">
        <v>5</v>
      </c>
      <c r="J7" s="499">
        <v>2</v>
      </c>
      <c r="K7" s="499">
        <v>6</v>
      </c>
      <c r="L7" s="523">
        <v>4</v>
      </c>
      <c r="M7" s="397" t="s">
        <v>127</v>
      </c>
      <c r="N7" s="398"/>
      <c r="O7" s="524">
        <v>0</v>
      </c>
      <c r="P7" s="499">
        <v>9</v>
      </c>
      <c r="Q7" s="499">
        <v>9</v>
      </c>
      <c r="R7" s="499">
        <v>2</v>
      </c>
      <c r="S7" s="499">
        <v>8</v>
      </c>
      <c r="T7" s="499">
        <v>6</v>
      </c>
      <c r="U7" s="499">
        <v>5</v>
      </c>
      <c r="V7" s="499">
        <v>6</v>
      </c>
      <c r="W7" s="499">
        <v>6</v>
      </c>
      <c r="X7" s="523">
        <v>7</v>
      </c>
      <c r="Y7" s="397" t="s">
        <v>126</v>
      </c>
      <c r="Z7" s="398"/>
      <c r="AA7" s="417"/>
      <c r="AB7" s="397" t="s">
        <v>9</v>
      </c>
      <c r="AC7" s="398"/>
      <c r="AD7" s="525">
        <v>1</v>
      </c>
      <c r="AE7" s="397" t="s">
        <v>10</v>
      </c>
      <c r="AF7" s="399"/>
      <c r="AG7" s="394"/>
      <c r="AH7" s="527">
        <v>0</v>
      </c>
      <c r="AI7" s="421"/>
      <c r="AJ7" s="422"/>
      <c r="AK7" s="422"/>
      <c r="AL7" s="422"/>
      <c r="AM7" s="422"/>
      <c r="AN7" s="422"/>
      <c r="AO7" s="422"/>
      <c r="AP7" s="422"/>
      <c r="AQ7" s="422"/>
      <c r="AR7" s="422"/>
      <c r="AS7" s="422"/>
      <c r="AT7" s="422"/>
      <c r="AU7" s="422"/>
      <c r="AV7" s="422"/>
      <c r="AW7" s="422"/>
      <c r="AX7" s="422"/>
      <c r="AY7" s="422"/>
      <c r="AZ7" s="422"/>
      <c r="BA7" s="422"/>
      <c r="BB7" s="422"/>
      <c r="BC7" s="422"/>
      <c r="BD7" s="422"/>
      <c r="BE7" s="422"/>
      <c r="BF7" s="423"/>
    </row>
    <row r="8" spans="1:58" ht="12" customHeight="1">
      <c r="A8" s="136"/>
      <c r="B8" s="127" t="s">
        <v>11</v>
      </c>
      <c r="C8" s="524"/>
      <c r="D8" s="499"/>
      <c r="E8" s="499"/>
      <c r="F8" s="499"/>
      <c r="G8" s="499"/>
      <c r="H8" s="499"/>
      <c r="I8" s="499"/>
      <c r="J8" s="499"/>
      <c r="K8" s="499"/>
      <c r="L8" s="523"/>
      <c r="M8" s="391" t="s">
        <v>11</v>
      </c>
      <c r="N8" s="392"/>
      <c r="O8" s="524"/>
      <c r="P8" s="499"/>
      <c r="Q8" s="499"/>
      <c r="R8" s="499"/>
      <c r="S8" s="499"/>
      <c r="T8" s="499"/>
      <c r="U8" s="499"/>
      <c r="V8" s="499"/>
      <c r="W8" s="499"/>
      <c r="X8" s="523"/>
      <c r="Y8" s="393" t="s">
        <v>12</v>
      </c>
      <c r="Z8" s="394"/>
      <c r="AA8" s="418"/>
      <c r="AB8" s="393" t="s">
        <v>12</v>
      </c>
      <c r="AC8" s="394"/>
      <c r="AD8" s="526"/>
      <c r="AE8" s="393" t="s">
        <v>13</v>
      </c>
      <c r="AF8" s="395"/>
      <c r="AG8" s="394"/>
      <c r="AH8" s="528"/>
      <c r="AI8" s="424"/>
      <c r="AJ8" s="425"/>
      <c r="AK8" s="425"/>
      <c r="AL8" s="425"/>
      <c r="AM8" s="425"/>
      <c r="AN8" s="425"/>
      <c r="AO8" s="425"/>
      <c r="AP8" s="425"/>
      <c r="AQ8" s="425"/>
      <c r="AR8" s="425"/>
      <c r="AS8" s="425"/>
      <c r="AT8" s="425"/>
      <c r="AU8" s="425"/>
      <c r="AV8" s="425"/>
      <c r="AW8" s="425"/>
      <c r="AX8" s="425"/>
      <c r="AY8" s="425"/>
      <c r="AZ8" s="425"/>
      <c r="BA8" s="425"/>
      <c r="BB8" s="425"/>
      <c r="BC8" s="425"/>
      <c r="BD8" s="425"/>
      <c r="BE8" s="425"/>
      <c r="BF8" s="426"/>
    </row>
    <row r="9" spans="1:58">
      <c r="A9" s="136"/>
      <c r="B9" s="126" t="s">
        <v>33</v>
      </c>
      <c r="C9" s="397" t="s">
        <v>14</v>
      </c>
      <c r="D9" s="398"/>
      <c r="E9" s="397" t="s">
        <v>15</v>
      </c>
      <c r="F9" s="398"/>
      <c r="G9" s="397" t="s">
        <v>16</v>
      </c>
      <c r="H9" s="399"/>
      <c r="I9" s="399"/>
      <c r="J9" s="398"/>
      <c r="K9" s="389" t="s">
        <v>27</v>
      </c>
      <c r="L9" s="389"/>
      <c r="M9" s="389"/>
      <c r="N9" s="126" t="s">
        <v>17</v>
      </c>
      <c r="O9" s="400" t="s">
        <v>35</v>
      </c>
      <c r="P9" s="401"/>
      <c r="Q9" s="401"/>
      <c r="R9" s="401"/>
      <c r="S9" s="401"/>
      <c r="T9" s="401"/>
      <c r="U9" s="402"/>
      <c r="V9" s="406" t="s">
        <v>34</v>
      </c>
      <c r="W9" s="407"/>
      <c r="X9" s="407"/>
      <c r="Y9" s="407"/>
      <c r="Z9" s="407"/>
      <c r="AA9" s="407"/>
      <c r="AB9" s="407"/>
      <c r="AC9" s="407"/>
      <c r="AD9" s="407"/>
      <c r="AE9" s="407"/>
      <c r="AF9" s="407"/>
      <c r="AG9" s="407"/>
      <c r="AH9" s="407"/>
      <c r="AI9" s="407"/>
      <c r="AJ9" s="407"/>
      <c r="AK9" s="407"/>
      <c r="AL9" s="407"/>
      <c r="AM9" s="407"/>
      <c r="AN9" s="407"/>
      <c r="AO9" s="407"/>
      <c r="AP9" s="407"/>
      <c r="AQ9" s="407"/>
      <c r="AR9" s="407"/>
      <c r="AS9" s="407"/>
      <c r="AT9" s="407"/>
      <c r="AU9" s="407"/>
      <c r="AV9" s="407"/>
      <c r="AW9" s="407"/>
      <c r="AX9" s="407"/>
      <c r="AY9" s="408"/>
      <c r="AZ9" s="389" t="s">
        <v>18</v>
      </c>
      <c r="BA9" s="389"/>
      <c r="BB9" s="389"/>
      <c r="BC9" s="389"/>
      <c r="BD9" s="389" t="s">
        <v>19</v>
      </c>
      <c r="BE9" s="389"/>
      <c r="BF9" s="389"/>
    </row>
    <row r="10" spans="1:58">
      <c r="A10" s="136"/>
      <c r="B10" s="127" t="s">
        <v>12</v>
      </c>
      <c r="C10" s="391" t="s">
        <v>124</v>
      </c>
      <c r="D10" s="392"/>
      <c r="E10" s="393" t="s">
        <v>124</v>
      </c>
      <c r="F10" s="394"/>
      <c r="G10" s="393" t="s">
        <v>124</v>
      </c>
      <c r="H10" s="395"/>
      <c r="I10" s="395"/>
      <c r="J10" s="394"/>
      <c r="K10" s="396" t="s">
        <v>128</v>
      </c>
      <c r="L10" s="396"/>
      <c r="M10" s="396"/>
      <c r="N10" s="128" t="s">
        <v>20</v>
      </c>
      <c r="O10" s="403"/>
      <c r="P10" s="404"/>
      <c r="Q10" s="404"/>
      <c r="R10" s="404"/>
      <c r="S10" s="404"/>
      <c r="T10" s="404"/>
      <c r="U10" s="405"/>
      <c r="V10" s="409"/>
      <c r="W10" s="410"/>
      <c r="X10" s="410"/>
      <c r="Y10" s="410"/>
      <c r="Z10" s="410"/>
      <c r="AA10" s="410"/>
      <c r="AB10" s="410"/>
      <c r="AC10" s="410"/>
      <c r="AD10" s="410"/>
      <c r="AE10" s="410"/>
      <c r="AF10" s="410"/>
      <c r="AG10" s="410"/>
      <c r="AH10" s="410"/>
      <c r="AI10" s="410"/>
      <c r="AJ10" s="410"/>
      <c r="AK10" s="410"/>
      <c r="AL10" s="410"/>
      <c r="AM10" s="410"/>
      <c r="AN10" s="410"/>
      <c r="AO10" s="410"/>
      <c r="AP10" s="410"/>
      <c r="AQ10" s="410"/>
      <c r="AR10" s="410"/>
      <c r="AS10" s="410"/>
      <c r="AT10" s="410"/>
      <c r="AU10" s="410"/>
      <c r="AV10" s="410"/>
      <c r="AW10" s="410"/>
      <c r="AX10" s="410"/>
      <c r="AY10" s="411"/>
      <c r="AZ10" s="390"/>
      <c r="BA10" s="390"/>
      <c r="BB10" s="390"/>
      <c r="BC10" s="390"/>
      <c r="BD10" s="390"/>
      <c r="BE10" s="390"/>
      <c r="BF10" s="390"/>
    </row>
    <row r="11" spans="1:58" ht="17.25" customHeight="1">
      <c r="A11" s="136"/>
      <c r="B11" s="145">
        <v>1</v>
      </c>
      <c r="C11" s="412">
        <v>13</v>
      </c>
      <c r="D11" s="413"/>
      <c r="E11" s="138">
        <v>0</v>
      </c>
      <c r="F11" s="139">
        <v>1</v>
      </c>
      <c r="G11" s="140">
        <v>0</v>
      </c>
      <c r="H11" s="141">
        <v>1</v>
      </c>
      <c r="I11" s="141">
        <v>8</v>
      </c>
      <c r="J11" s="142">
        <v>5</v>
      </c>
      <c r="K11" s="138">
        <v>0</v>
      </c>
      <c r="L11" s="141">
        <v>9</v>
      </c>
      <c r="M11" s="139">
        <v>0</v>
      </c>
      <c r="N11" s="143">
        <v>1</v>
      </c>
      <c r="O11" s="140">
        <v>0</v>
      </c>
      <c r="P11" s="141">
        <v>1</v>
      </c>
      <c r="Q11" s="141">
        <v>2</v>
      </c>
      <c r="R11" s="141">
        <v>3</v>
      </c>
      <c r="S11" s="141">
        <v>4</v>
      </c>
      <c r="T11" s="141">
        <v>5</v>
      </c>
      <c r="U11" s="142">
        <v>6</v>
      </c>
      <c r="V11" s="138" t="s">
        <v>217</v>
      </c>
      <c r="W11" s="141" t="s">
        <v>218</v>
      </c>
      <c r="X11" s="141" t="s">
        <v>219</v>
      </c>
      <c r="Y11" s="141" t="s">
        <v>220</v>
      </c>
      <c r="Z11" s="141" t="s">
        <v>221</v>
      </c>
      <c r="AA11" s="141" t="s">
        <v>222</v>
      </c>
      <c r="AB11" s="141" t="s">
        <v>223</v>
      </c>
      <c r="AC11" s="141" t="s">
        <v>224</v>
      </c>
      <c r="AD11" s="141" t="s">
        <v>246</v>
      </c>
      <c r="AE11" s="141"/>
      <c r="AF11" s="141"/>
      <c r="AG11" s="141"/>
      <c r="AH11" s="141"/>
      <c r="AI11" s="141"/>
      <c r="AJ11" s="141"/>
      <c r="AK11" s="141"/>
      <c r="AL11" s="141"/>
      <c r="AM11" s="141"/>
      <c r="AN11" s="141"/>
      <c r="AO11" s="141"/>
      <c r="AP11" s="141"/>
      <c r="AQ11" s="141"/>
      <c r="AR11" s="141"/>
      <c r="AS11" s="141"/>
      <c r="AT11" s="141"/>
      <c r="AU11" s="141"/>
      <c r="AV11" s="141"/>
      <c r="AW11" s="141"/>
      <c r="AX11" s="141"/>
      <c r="AY11" s="144"/>
      <c r="AZ11" s="529" t="s">
        <v>225</v>
      </c>
      <c r="BA11" s="529"/>
      <c r="BB11" s="529"/>
      <c r="BC11" s="529"/>
      <c r="BD11" s="530" t="s">
        <v>227</v>
      </c>
      <c r="BE11" s="530"/>
      <c r="BF11" s="530"/>
    </row>
    <row r="12" spans="1:58" ht="17.25" customHeight="1">
      <c r="A12" s="136"/>
      <c r="B12" s="145">
        <v>1</v>
      </c>
      <c r="C12" s="384">
        <v>14</v>
      </c>
      <c r="D12" s="385"/>
      <c r="E12" s="138">
        <v>1</v>
      </c>
      <c r="F12" s="139">
        <v>1</v>
      </c>
      <c r="G12" s="140">
        <v>0</v>
      </c>
      <c r="H12" s="141">
        <v>1</v>
      </c>
      <c r="I12" s="141">
        <v>8</v>
      </c>
      <c r="J12" s="142">
        <v>5</v>
      </c>
      <c r="K12" s="138">
        <v>0</v>
      </c>
      <c r="L12" s="141">
        <v>9</v>
      </c>
      <c r="M12" s="139">
        <v>0</v>
      </c>
      <c r="N12" s="143">
        <v>1</v>
      </c>
      <c r="O12" s="140">
        <v>0</v>
      </c>
      <c r="P12" s="141">
        <v>0</v>
      </c>
      <c r="Q12" s="141">
        <v>0</v>
      </c>
      <c r="R12" s="141">
        <v>0</v>
      </c>
      <c r="S12" s="141">
        <v>7</v>
      </c>
      <c r="T12" s="141">
        <v>8</v>
      </c>
      <c r="U12" s="142">
        <v>9</v>
      </c>
      <c r="V12" s="138" t="s">
        <v>217</v>
      </c>
      <c r="W12" s="141" t="s">
        <v>218</v>
      </c>
      <c r="X12" s="141" t="s">
        <v>219</v>
      </c>
      <c r="Y12" s="141" t="s">
        <v>220</v>
      </c>
      <c r="Z12" s="141" t="s">
        <v>221</v>
      </c>
      <c r="AA12" s="141" t="s">
        <v>222</v>
      </c>
      <c r="AB12" s="141" t="s">
        <v>223</v>
      </c>
      <c r="AC12" s="141" t="s">
        <v>224</v>
      </c>
      <c r="AD12" s="141" t="s">
        <v>246</v>
      </c>
      <c r="AE12" s="141" t="s">
        <v>220</v>
      </c>
      <c r="AF12" s="141" t="s">
        <v>229</v>
      </c>
      <c r="AG12" s="141" t="s">
        <v>230</v>
      </c>
      <c r="AH12" s="141" t="s">
        <v>231</v>
      </c>
      <c r="AI12" s="141" t="s">
        <v>232</v>
      </c>
      <c r="AJ12" s="141" t="s">
        <v>233</v>
      </c>
      <c r="AK12" s="141" t="s">
        <v>234</v>
      </c>
      <c r="AL12" s="141"/>
      <c r="AM12" s="141"/>
      <c r="AN12" s="141"/>
      <c r="AO12" s="141"/>
      <c r="AP12" s="141"/>
      <c r="AQ12" s="141"/>
      <c r="AR12" s="141"/>
      <c r="AS12" s="141"/>
      <c r="AT12" s="141"/>
      <c r="AU12" s="141"/>
      <c r="AV12" s="141"/>
      <c r="AW12" s="141"/>
      <c r="AX12" s="141"/>
      <c r="AY12" s="144"/>
      <c r="AZ12" s="529" t="s">
        <v>225</v>
      </c>
      <c r="BA12" s="529"/>
      <c r="BB12" s="529"/>
      <c r="BC12" s="529"/>
      <c r="BD12" s="530" t="s">
        <v>227</v>
      </c>
      <c r="BE12" s="530"/>
      <c r="BF12" s="530"/>
    </row>
    <row r="13" spans="1:58" ht="17.25" customHeight="1">
      <c r="A13" s="136"/>
      <c r="B13" s="145">
        <v>1</v>
      </c>
      <c r="C13" s="384">
        <v>15</v>
      </c>
      <c r="D13" s="385"/>
      <c r="E13" s="138">
        <v>0</v>
      </c>
      <c r="F13" s="139">
        <v>9</v>
      </c>
      <c r="G13" s="140">
        <v>0</v>
      </c>
      <c r="H13" s="141">
        <v>1</v>
      </c>
      <c r="I13" s="141">
        <v>8</v>
      </c>
      <c r="J13" s="142">
        <v>5</v>
      </c>
      <c r="K13" s="138">
        <v>0</v>
      </c>
      <c r="L13" s="141">
        <v>9</v>
      </c>
      <c r="M13" s="139">
        <v>0</v>
      </c>
      <c r="N13" s="143">
        <v>1</v>
      </c>
      <c r="O13" s="140">
        <v>7</v>
      </c>
      <c r="P13" s="141">
        <v>7</v>
      </c>
      <c r="Q13" s="141">
        <v>7</v>
      </c>
      <c r="R13" s="141">
        <v>7</v>
      </c>
      <c r="S13" s="141">
        <v>7</v>
      </c>
      <c r="T13" s="141">
        <v>7</v>
      </c>
      <c r="U13" s="142">
        <v>7</v>
      </c>
      <c r="V13" s="138" t="s">
        <v>217</v>
      </c>
      <c r="W13" s="141" t="s">
        <v>218</v>
      </c>
      <c r="X13" s="141" t="s">
        <v>219</v>
      </c>
      <c r="Y13" s="141" t="s">
        <v>220</v>
      </c>
      <c r="Z13" s="141" t="s">
        <v>221</v>
      </c>
      <c r="AA13" s="141" t="s">
        <v>222</v>
      </c>
      <c r="AB13" s="141" t="s">
        <v>223</v>
      </c>
      <c r="AC13" s="141" t="s">
        <v>224</v>
      </c>
      <c r="AD13" s="141" t="s">
        <v>246</v>
      </c>
      <c r="AE13" s="141" t="s">
        <v>217</v>
      </c>
      <c r="AF13" s="141" t="s">
        <v>235</v>
      </c>
      <c r="AG13" s="141" t="s">
        <v>219</v>
      </c>
      <c r="AH13" s="141" t="s">
        <v>218</v>
      </c>
      <c r="AI13" s="141" t="s">
        <v>220</v>
      </c>
      <c r="AJ13" s="141" t="s">
        <v>236</v>
      </c>
      <c r="AK13" s="141" t="s">
        <v>237</v>
      </c>
      <c r="AL13" s="141" t="s">
        <v>234</v>
      </c>
      <c r="AM13" s="141" t="s">
        <v>233</v>
      </c>
      <c r="AN13" s="141" t="s">
        <v>233</v>
      </c>
      <c r="AO13" s="141" t="s">
        <v>238</v>
      </c>
      <c r="AP13" s="141"/>
      <c r="AQ13" s="141"/>
      <c r="AR13" s="141"/>
      <c r="AS13" s="141"/>
      <c r="AT13" s="141"/>
      <c r="AU13" s="141"/>
      <c r="AV13" s="141"/>
      <c r="AW13" s="141"/>
      <c r="AX13" s="141"/>
      <c r="AY13" s="144"/>
      <c r="AZ13" s="529" t="s">
        <v>225</v>
      </c>
      <c r="BA13" s="529"/>
      <c r="BB13" s="529"/>
      <c r="BC13" s="529"/>
      <c r="BD13" s="530" t="s">
        <v>227</v>
      </c>
      <c r="BE13" s="530"/>
      <c r="BF13" s="530"/>
    </row>
    <row r="14" spans="1:58" ht="17.25" customHeight="1">
      <c r="A14" s="136"/>
      <c r="B14" s="145">
        <v>1</v>
      </c>
      <c r="C14" s="384">
        <v>16</v>
      </c>
      <c r="D14" s="385"/>
      <c r="E14" s="138">
        <v>1</v>
      </c>
      <c r="F14" s="139">
        <v>8</v>
      </c>
      <c r="G14" s="140">
        <v>0</v>
      </c>
      <c r="H14" s="141">
        <v>1</v>
      </c>
      <c r="I14" s="141">
        <v>8</v>
      </c>
      <c r="J14" s="142">
        <v>5</v>
      </c>
      <c r="K14" s="138">
        <v>0</v>
      </c>
      <c r="L14" s="141">
        <v>9</v>
      </c>
      <c r="M14" s="139">
        <v>0</v>
      </c>
      <c r="N14" s="143">
        <v>1</v>
      </c>
      <c r="O14" s="140">
        <v>0</v>
      </c>
      <c r="P14" s="141">
        <v>0</v>
      </c>
      <c r="Q14" s="141">
        <v>0</v>
      </c>
      <c r="R14" s="141">
        <v>3</v>
      </c>
      <c r="S14" s="141">
        <v>3</v>
      </c>
      <c r="T14" s="141">
        <v>3</v>
      </c>
      <c r="U14" s="142">
        <v>3</v>
      </c>
      <c r="V14" s="138" t="s">
        <v>217</v>
      </c>
      <c r="W14" s="141" t="s">
        <v>218</v>
      </c>
      <c r="X14" s="141" t="s">
        <v>219</v>
      </c>
      <c r="Y14" s="141" t="s">
        <v>220</v>
      </c>
      <c r="Z14" s="141" t="s">
        <v>221</v>
      </c>
      <c r="AA14" s="141" t="s">
        <v>222</v>
      </c>
      <c r="AB14" s="141" t="s">
        <v>223</v>
      </c>
      <c r="AC14" s="141" t="s">
        <v>224</v>
      </c>
      <c r="AD14" s="141" t="s">
        <v>246</v>
      </c>
      <c r="AE14" s="141" t="s">
        <v>220</v>
      </c>
      <c r="AF14" s="141" t="s">
        <v>218</v>
      </c>
      <c r="AG14" s="141" t="s">
        <v>239</v>
      </c>
      <c r="AH14" s="141"/>
      <c r="AI14" s="141"/>
      <c r="AJ14" s="141"/>
      <c r="AK14" s="141"/>
      <c r="AL14" s="141"/>
      <c r="AM14" s="141"/>
      <c r="AN14" s="141"/>
      <c r="AO14" s="141"/>
      <c r="AP14" s="141"/>
      <c r="AQ14" s="141"/>
      <c r="AR14" s="141"/>
      <c r="AS14" s="141"/>
      <c r="AT14" s="141"/>
      <c r="AU14" s="141"/>
      <c r="AV14" s="141"/>
      <c r="AW14" s="141"/>
      <c r="AX14" s="141"/>
      <c r="AY14" s="144"/>
      <c r="AZ14" s="529" t="s">
        <v>225</v>
      </c>
      <c r="BA14" s="529"/>
      <c r="BB14" s="529"/>
      <c r="BC14" s="529"/>
      <c r="BD14" s="530" t="s">
        <v>227</v>
      </c>
      <c r="BE14" s="530"/>
      <c r="BF14" s="530"/>
    </row>
    <row r="15" spans="1:58" ht="17.25" customHeight="1">
      <c r="A15" s="136"/>
      <c r="B15" s="145">
        <v>1</v>
      </c>
      <c r="C15" s="384">
        <v>17</v>
      </c>
      <c r="D15" s="385"/>
      <c r="E15" s="138">
        <v>0</v>
      </c>
      <c r="F15" s="139">
        <v>2</v>
      </c>
      <c r="G15" s="140">
        <v>1</v>
      </c>
      <c r="H15" s="141">
        <v>9</v>
      </c>
      <c r="I15" s="141">
        <v>9</v>
      </c>
      <c r="J15" s="142">
        <v>1</v>
      </c>
      <c r="K15" s="138">
        <v>0</v>
      </c>
      <c r="L15" s="141">
        <v>1</v>
      </c>
      <c r="M15" s="139">
        <v>3</v>
      </c>
      <c r="N15" s="143">
        <v>1</v>
      </c>
      <c r="O15" s="140">
        <v>0</v>
      </c>
      <c r="P15" s="141">
        <v>0</v>
      </c>
      <c r="Q15" s="141">
        <v>1</v>
      </c>
      <c r="R15" s="141">
        <v>1</v>
      </c>
      <c r="S15" s="141">
        <v>1</v>
      </c>
      <c r="T15" s="141">
        <v>1</v>
      </c>
      <c r="U15" s="142">
        <v>1</v>
      </c>
      <c r="V15" s="138" t="s">
        <v>217</v>
      </c>
      <c r="W15" s="141" t="s">
        <v>218</v>
      </c>
      <c r="X15" s="141" t="s">
        <v>219</v>
      </c>
      <c r="Y15" s="141" t="s">
        <v>220</v>
      </c>
      <c r="Z15" s="141" t="s">
        <v>221</v>
      </c>
      <c r="AA15" s="141" t="s">
        <v>222</v>
      </c>
      <c r="AB15" s="141" t="s">
        <v>223</v>
      </c>
      <c r="AC15" s="141" t="s">
        <v>224</v>
      </c>
      <c r="AD15" s="141" t="s">
        <v>246</v>
      </c>
      <c r="AE15" s="141" t="s">
        <v>217</v>
      </c>
      <c r="AF15" s="141" t="s">
        <v>235</v>
      </c>
      <c r="AG15" s="141" t="s">
        <v>219</v>
      </c>
      <c r="AH15" s="141" t="s">
        <v>218</v>
      </c>
      <c r="AI15" s="141" t="s">
        <v>220</v>
      </c>
      <c r="AJ15" s="141" t="s">
        <v>236</v>
      </c>
      <c r="AK15" s="141" t="s">
        <v>237</v>
      </c>
      <c r="AL15" s="141" t="s">
        <v>234</v>
      </c>
      <c r="AM15" s="141" t="s">
        <v>233</v>
      </c>
      <c r="AN15" s="141" t="s">
        <v>233</v>
      </c>
      <c r="AO15" s="141" t="s">
        <v>238</v>
      </c>
      <c r="AP15" s="141" t="s">
        <v>240</v>
      </c>
      <c r="AQ15" s="141" t="s">
        <v>229</v>
      </c>
      <c r="AR15" s="141" t="s">
        <v>241</v>
      </c>
      <c r="AS15" s="141" t="s">
        <v>242</v>
      </c>
      <c r="AT15" s="141" t="s">
        <v>236</v>
      </c>
      <c r="AU15" s="141" t="s">
        <v>240</v>
      </c>
      <c r="AV15" s="141" t="s">
        <v>113</v>
      </c>
      <c r="AW15" s="141"/>
      <c r="AX15" s="141"/>
      <c r="AY15" s="144"/>
      <c r="AZ15" s="529" t="s">
        <v>226</v>
      </c>
      <c r="BA15" s="529"/>
      <c r="BB15" s="529"/>
      <c r="BC15" s="529"/>
      <c r="BD15" s="530" t="s">
        <v>228</v>
      </c>
      <c r="BE15" s="530"/>
      <c r="BF15" s="530"/>
    </row>
    <row r="16" spans="1:58" ht="17.25" customHeight="1">
      <c r="A16" s="136"/>
      <c r="B16" s="153" t="s">
        <v>261</v>
      </c>
      <c r="C16" s="384">
        <v>18</v>
      </c>
      <c r="D16" s="385"/>
      <c r="E16" s="531" t="s">
        <v>258</v>
      </c>
      <c r="F16" s="532"/>
      <c r="G16" s="532"/>
      <c r="H16" s="532"/>
      <c r="I16" s="532"/>
      <c r="J16" s="532"/>
      <c r="K16" s="532"/>
      <c r="L16" s="146"/>
      <c r="M16" s="146"/>
      <c r="N16" s="147" t="s">
        <v>261</v>
      </c>
      <c r="O16" s="155"/>
      <c r="P16" s="535" t="s">
        <v>713</v>
      </c>
      <c r="Q16" s="535"/>
      <c r="R16" s="535"/>
      <c r="S16" s="535"/>
      <c r="T16" s="535"/>
      <c r="U16" s="536"/>
      <c r="V16" s="157"/>
      <c r="W16" s="158"/>
      <c r="X16" s="158"/>
      <c r="Y16" s="158"/>
      <c r="Z16" s="158" t="s">
        <v>261</v>
      </c>
      <c r="AA16" s="158"/>
      <c r="AB16" s="158"/>
      <c r="AC16" s="158"/>
      <c r="AD16" s="158" t="s">
        <v>257</v>
      </c>
      <c r="AE16" s="158"/>
      <c r="AF16" s="158"/>
      <c r="AG16" s="158"/>
      <c r="AH16" s="158" t="s">
        <v>261</v>
      </c>
      <c r="AI16" s="158"/>
      <c r="AJ16" s="158"/>
      <c r="AK16" s="158"/>
      <c r="AL16" s="158"/>
      <c r="AM16" s="158"/>
      <c r="AN16" s="158"/>
      <c r="AO16" s="158"/>
      <c r="AP16" s="158"/>
      <c r="AQ16" s="158"/>
      <c r="AR16" s="158"/>
      <c r="AS16" s="158"/>
      <c r="AT16" s="158"/>
      <c r="AU16" s="158"/>
      <c r="AV16" s="158"/>
      <c r="AW16" s="158"/>
      <c r="AX16" s="158"/>
      <c r="AY16" s="159"/>
      <c r="AZ16" s="386"/>
      <c r="BA16" s="386"/>
      <c r="BB16" s="386"/>
      <c r="BC16" s="386"/>
      <c r="BD16" s="387"/>
      <c r="BE16" s="387"/>
      <c r="BF16" s="387"/>
    </row>
    <row r="17" spans="1:58" ht="17.25" customHeight="1">
      <c r="A17" s="136"/>
      <c r="B17" s="152" t="s">
        <v>261</v>
      </c>
      <c r="C17" s="541"/>
      <c r="D17" s="541"/>
      <c r="E17" s="151"/>
      <c r="F17" s="151"/>
      <c r="G17" s="151"/>
      <c r="H17" s="151"/>
      <c r="I17" s="151"/>
      <c r="J17" s="542" t="s">
        <v>259</v>
      </c>
      <c r="K17" s="542"/>
      <c r="L17" s="542"/>
      <c r="M17" s="542"/>
      <c r="N17" s="543"/>
      <c r="O17" s="156"/>
      <c r="P17" s="537"/>
      <c r="Q17" s="537"/>
      <c r="R17" s="537"/>
      <c r="S17" s="537"/>
      <c r="T17" s="537"/>
      <c r="U17" s="538"/>
      <c r="V17" s="160"/>
      <c r="W17" s="161"/>
      <c r="X17" s="161"/>
      <c r="Y17" s="161" t="s">
        <v>264</v>
      </c>
      <c r="Z17" s="161"/>
      <c r="AA17" s="161"/>
      <c r="AB17" s="161"/>
      <c r="AC17" s="161"/>
      <c r="AD17" s="161"/>
      <c r="AE17" s="161"/>
      <c r="AF17" s="161"/>
      <c r="AG17" s="161"/>
      <c r="AH17" s="161"/>
      <c r="AI17" s="161"/>
      <c r="AJ17" s="161"/>
      <c r="AK17" s="161"/>
      <c r="AL17" s="161"/>
      <c r="AM17" s="161"/>
      <c r="AN17" s="161"/>
      <c r="AO17" s="161"/>
      <c r="AP17" s="161"/>
      <c r="AQ17" s="161"/>
      <c r="AR17" s="161"/>
      <c r="AS17" s="161"/>
      <c r="AT17" s="161"/>
      <c r="AU17" s="161"/>
      <c r="AV17" s="161"/>
      <c r="AW17" s="161"/>
      <c r="AX17" s="161"/>
      <c r="AY17" s="162"/>
      <c r="AZ17" s="386"/>
      <c r="BA17" s="386"/>
      <c r="BB17" s="386"/>
      <c r="BC17" s="386"/>
      <c r="BD17" s="387"/>
      <c r="BE17" s="387"/>
      <c r="BF17" s="387"/>
    </row>
    <row r="18" spans="1:58" ht="17.25" customHeight="1">
      <c r="A18" s="136"/>
      <c r="B18" s="544" t="s">
        <v>262</v>
      </c>
      <c r="C18" s="545"/>
      <c r="D18" s="545"/>
      <c r="E18" s="545"/>
      <c r="F18" s="545"/>
      <c r="G18" s="545"/>
      <c r="H18" s="545"/>
      <c r="I18" s="151"/>
      <c r="J18" s="542" t="s">
        <v>260</v>
      </c>
      <c r="K18" s="542"/>
      <c r="L18" s="542"/>
      <c r="M18" s="542"/>
      <c r="N18" s="543"/>
      <c r="O18" s="156"/>
      <c r="P18" s="537"/>
      <c r="Q18" s="537"/>
      <c r="R18" s="537"/>
      <c r="S18" s="537"/>
      <c r="T18" s="537"/>
      <c r="U18" s="538"/>
      <c r="V18" s="160"/>
      <c r="W18" s="161"/>
      <c r="X18" s="161"/>
      <c r="Y18" s="161"/>
      <c r="Z18" s="161" t="s">
        <v>265</v>
      </c>
      <c r="AA18" s="161" t="s">
        <v>266</v>
      </c>
      <c r="AB18" s="161"/>
      <c r="AC18" s="161"/>
      <c r="AD18" s="161"/>
      <c r="AE18" s="161"/>
      <c r="AF18" s="161"/>
      <c r="AG18" s="161"/>
      <c r="AH18" s="161"/>
      <c r="AI18" s="161"/>
      <c r="AJ18" s="161"/>
      <c r="AK18" s="161"/>
      <c r="AL18" s="161"/>
      <c r="AM18" s="161"/>
      <c r="AN18" s="161"/>
      <c r="AO18" s="161"/>
      <c r="AP18" s="161"/>
      <c r="AQ18" s="161"/>
      <c r="AR18" s="161"/>
      <c r="AS18" s="161"/>
      <c r="AT18" s="161"/>
      <c r="AU18" s="161"/>
      <c r="AV18" s="161"/>
      <c r="AW18" s="161"/>
      <c r="AX18" s="161"/>
      <c r="AY18" s="162"/>
      <c r="AZ18" s="386"/>
      <c r="BA18" s="386"/>
      <c r="BB18" s="386"/>
      <c r="BC18" s="386"/>
      <c r="BD18" s="387"/>
      <c r="BE18" s="387"/>
      <c r="BF18" s="387"/>
    </row>
    <row r="19" spans="1:58" ht="17.25" customHeight="1">
      <c r="A19" s="136"/>
      <c r="B19" s="148"/>
      <c r="C19" s="546"/>
      <c r="D19" s="546"/>
      <c r="E19" s="149"/>
      <c r="F19" s="149"/>
      <c r="G19" s="149"/>
      <c r="H19" s="149"/>
      <c r="I19" s="149"/>
      <c r="J19" s="149"/>
      <c r="K19" s="149"/>
      <c r="L19" s="149"/>
      <c r="M19" s="149"/>
      <c r="N19" s="149"/>
      <c r="O19" s="148"/>
      <c r="P19" s="537"/>
      <c r="Q19" s="537"/>
      <c r="R19" s="537"/>
      <c r="S19" s="537"/>
      <c r="T19" s="537"/>
      <c r="U19" s="538"/>
      <c r="V19" s="160"/>
      <c r="W19" s="161"/>
      <c r="X19" s="161"/>
      <c r="Y19" s="161"/>
      <c r="Z19" s="161"/>
      <c r="AA19" s="161"/>
      <c r="AB19" s="161" t="s">
        <v>267</v>
      </c>
      <c r="AC19" s="161"/>
      <c r="AD19" s="161"/>
      <c r="AE19" s="161"/>
      <c r="AF19" s="161"/>
      <c r="AG19" s="161"/>
      <c r="AH19" s="161"/>
      <c r="AI19" s="161"/>
      <c r="AJ19" s="161"/>
      <c r="AK19" s="161"/>
      <c r="AL19" s="161"/>
      <c r="AM19" s="161"/>
      <c r="AN19" s="161"/>
      <c r="AO19" s="161"/>
      <c r="AP19" s="161"/>
      <c r="AQ19" s="161"/>
      <c r="AR19" s="161"/>
      <c r="AS19" s="161"/>
      <c r="AT19" s="161"/>
      <c r="AU19" s="161"/>
      <c r="AV19" s="161"/>
      <c r="AW19" s="161"/>
      <c r="AX19" s="161"/>
      <c r="AY19" s="162"/>
      <c r="AZ19" s="386"/>
      <c r="BA19" s="386"/>
      <c r="BB19" s="386"/>
      <c r="BC19" s="386"/>
      <c r="BD19" s="387"/>
      <c r="BE19" s="387"/>
      <c r="BF19" s="387"/>
    </row>
    <row r="20" spans="1:58" ht="17.25" customHeight="1">
      <c r="A20" s="136"/>
      <c r="B20" s="23"/>
      <c r="C20" s="384">
        <v>22</v>
      </c>
      <c r="D20" s="385"/>
      <c r="E20" s="24"/>
      <c r="F20" s="25"/>
      <c r="G20" s="26"/>
      <c r="H20" s="27"/>
      <c r="I20" s="27"/>
      <c r="J20" s="28"/>
      <c r="K20" s="24"/>
      <c r="L20" s="27"/>
      <c r="M20" s="25"/>
      <c r="N20" s="29"/>
      <c r="O20" s="26"/>
      <c r="P20" s="537"/>
      <c r="Q20" s="537"/>
      <c r="R20" s="537"/>
      <c r="S20" s="537"/>
      <c r="T20" s="537"/>
      <c r="U20" s="538"/>
      <c r="V20" s="160"/>
      <c r="W20" s="161"/>
      <c r="X20" s="161"/>
      <c r="Y20" s="161"/>
      <c r="Z20" s="161"/>
      <c r="AA20" s="161"/>
      <c r="AB20" s="161" t="s">
        <v>268</v>
      </c>
      <c r="AC20" s="161" t="s">
        <v>269</v>
      </c>
      <c r="AD20" s="161" t="s">
        <v>270</v>
      </c>
      <c r="AE20" s="161"/>
      <c r="AF20" s="161"/>
      <c r="AG20" s="161"/>
      <c r="AH20" s="161"/>
      <c r="AI20" s="161"/>
      <c r="AJ20" s="161"/>
      <c r="AK20" s="161"/>
      <c r="AL20" s="161"/>
      <c r="AM20" s="161"/>
      <c r="AN20" s="161"/>
      <c r="AO20" s="161"/>
      <c r="AP20" s="161"/>
      <c r="AQ20" s="161"/>
      <c r="AR20" s="161"/>
      <c r="AS20" s="161"/>
      <c r="AT20" s="161"/>
      <c r="AU20" s="161"/>
      <c r="AV20" s="161"/>
      <c r="AW20" s="161"/>
      <c r="AX20" s="161"/>
      <c r="AY20" s="162"/>
      <c r="AZ20" s="386"/>
      <c r="BA20" s="386"/>
      <c r="BB20" s="386"/>
      <c r="BC20" s="386"/>
      <c r="BD20" s="387"/>
      <c r="BE20" s="387"/>
      <c r="BF20" s="387"/>
    </row>
    <row r="21" spans="1:58" ht="17.25" customHeight="1">
      <c r="A21" s="136"/>
      <c r="B21" s="23"/>
      <c r="C21" s="384">
        <v>23</v>
      </c>
      <c r="D21" s="385"/>
      <c r="E21" s="24"/>
      <c r="F21" s="25"/>
      <c r="G21" s="26"/>
      <c r="H21" s="27"/>
      <c r="I21" s="27"/>
      <c r="J21" s="28"/>
      <c r="K21" s="24"/>
      <c r="L21" s="27"/>
      <c r="M21" s="25"/>
      <c r="N21" s="29"/>
      <c r="O21" s="26"/>
      <c r="P21" s="539"/>
      <c r="Q21" s="539"/>
      <c r="R21" s="539"/>
      <c r="S21" s="539"/>
      <c r="T21" s="539"/>
      <c r="U21" s="540"/>
      <c r="V21" s="163"/>
      <c r="W21" s="164"/>
      <c r="X21" s="164"/>
      <c r="Y21" s="164"/>
      <c r="Z21" s="164" t="s">
        <v>265</v>
      </c>
      <c r="AA21" s="164" t="s">
        <v>271</v>
      </c>
      <c r="AB21" s="164"/>
      <c r="AC21" s="164"/>
      <c r="AD21" s="164"/>
      <c r="AE21" s="164"/>
      <c r="AF21" s="164"/>
      <c r="AG21" s="164"/>
      <c r="AH21" s="164"/>
      <c r="AI21" s="164"/>
      <c r="AJ21" s="164"/>
      <c r="AK21" s="164"/>
      <c r="AL21" s="164"/>
      <c r="AM21" s="164"/>
      <c r="AN21" s="164"/>
      <c r="AO21" s="164"/>
      <c r="AP21" s="164"/>
      <c r="AQ21" s="164"/>
      <c r="AR21" s="164"/>
      <c r="AS21" s="164"/>
      <c r="AT21" s="164"/>
      <c r="AU21" s="164"/>
      <c r="AV21" s="164"/>
      <c r="AW21" s="164"/>
      <c r="AX21" s="164"/>
      <c r="AY21" s="165"/>
      <c r="AZ21" s="386"/>
      <c r="BA21" s="386"/>
      <c r="BB21" s="386"/>
      <c r="BC21" s="386"/>
      <c r="BD21" s="387"/>
      <c r="BE21" s="387"/>
      <c r="BF21" s="387"/>
    </row>
    <row r="22" spans="1:58" ht="17.25" customHeight="1">
      <c r="A22" s="136"/>
      <c r="B22" s="23"/>
      <c r="C22" s="384">
        <v>24</v>
      </c>
      <c r="D22" s="385"/>
      <c r="E22" s="154" t="s">
        <v>256</v>
      </c>
      <c r="F22" s="533" t="s">
        <v>263</v>
      </c>
      <c r="G22" s="533"/>
      <c r="H22" s="533"/>
      <c r="I22" s="533"/>
      <c r="J22" s="533"/>
      <c r="K22" s="533"/>
      <c r="L22" s="533"/>
      <c r="M22" s="533"/>
      <c r="N22" s="533"/>
      <c r="O22" s="533"/>
      <c r="P22" s="533"/>
      <c r="Q22" s="533"/>
      <c r="R22" s="533"/>
      <c r="S22" s="533"/>
      <c r="T22" s="533"/>
      <c r="U22" s="533"/>
      <c r="V22" s="533"/>
      <c r="W22" s="533"/>
      <c r="X22" s="533"/>
      <c r="Y22" s="533"/>
      <c r="Z22" s="533"/>
      <c r="AA22" s="533"/>
      <c r="AB22" s="533"/>
      <c r="AC22" s="533"/>
      <c r="AD22" s="534"/>
      <c r="AE22" s="27"/>
      <c r="AF22" s="27"/>
      <c r="AG22" s="27"/>
      <c r="AH22" s="27"/>
      <c r="AI22" s="27"/>
      <c r="AJ22" s="27"/>
      <c r="AK22" s="27"/>
      <c r="AL22" s="27"/>
      <c r="AM22" s="27"/>
      <c r="AN22" s="27"/>
      <c r="AO22" s="27"/>
      <c r="AP22" s="27"/>
      <c r="AQ22" s="27"/>
      <c r="AR22" s="27"/>
      <c r="AS22" s="27"/>
      <c r="AT22" s="27"/>
      <c r="AU22" s="27"/>
      <c r="AV22" s="27"/>
      <c r="AW22" s="27"/>
      <c r="AX22" s="27"/>
      <c r="AY22" s="30"/>
      <c r="AZ22" s="386"/>
      <c r="BA22" s="386"/>
      <c r="BB22" s="386"/>
      <c r="BC22" s="386"/>
      <c r="BD22" s="387"/>
      <c r="BE22" s="387"/>
      <c r="BF22" s="387"/>
    </row>
    <row r="23" spans="1:58" ht="17.25" customHeight="1">
      <c r="A23" s="136"/>
      <c r="B23" s="145">
        <v>1</v>
      </c>
      <c r="C23" s="384">
        <v>25</v>
      </c>
      <c r="D23" s="385"/>
      <c r="E23" s="138">
        <v>5</v>
      </c>
      <c r="F23" s="139">
        <v>0</v>
      </c>
      <c r="G23" s="140">
        <v>0</v>
      </c>
      <c r="H23" s="141">
        <v>1</v>
      </c>
      <c r="I23" s="141">
        <v>8</v>
      </c>
      <c r="J23" s="142">
        <v>5</v>
      </c>
      <c r="K23" s="138">
        <v>0</v>
      </c>
      <c r="L23" s="141">
        <v>9</v>
      </c>
      <c r="M23" s="139">
        <v>0</v>
      </c>
      <c r="N23" s="143">
        <v>1</v>
      </c>
      <c r="O23" s="140">
        <v>5</v>
      </c>
      <c r="P23" s="141">
        <v>5</v>
      </c>
      <c r="Q23" s="141">
        <v>5</v>
      </c>
      <c r="R23" s="141">
        <v>5</v>
      </c>
      <c r="S23" s="141">
        <v>5</v>
      </c>
      <c r="T23" s="141">
        <v>5</v>
      </c>
      <c r="U23" s="142">
        <v>5</v>
      </c>
      <c r="V23" s="138" t="s">
        <v>217</v>
      </c>
      <c r="W23" s="141" t="s">
        <v>218</v>
      </c>
      <c r="X23" s="141" t="s">
        <v>219</v>
      </c>
      <c r="Y23" s="141" t="s">
        <v>220</v>
      </c>
      <c r="Z23" s="141" t="s">
        <v>221</v>
      </c>
      <c r="AA23" s="141" t="s">
        <v>222</v>
      </c>
      <c r="AB23" s="141" t="s">
        <v>223</v>
      </c>
      <c r="AC23" s="141" t="s">
        <v>224</v>
      </c>
      <c r="AD23" s="141" t="s">
        <v>246</v>
      </c>
      <c r="AE23" s="141" t="s">
        <v>220</v>
      </c>
      <c r="AF23" s="141" t="s">
        <v>217</v>
      </c>
      <c r="AG23" s="141" t="s">
        <v>229</v>
      </c>
      <c r="AH23" s="141" t="s">
        <v>254</v>
      </c>
      <c r="AI23" s="141" t="s">
        <v>231</v>
      </c>
      <c r="AJ23" s="141" t="s">
        <v>229</v>
      </c>
      <c r="AK23" s="141" t="s">
        <v>255</v>
      </c>
      <c r="AL23" s="141" t="s">
        <v>220</v>
      </c>
      <c r="AM23" s="141" t="s">
        <v>218</v>
      </c>
      <c r="AN23" s="141" t="s">
        <v>232</v>
      </c>
      <c r="AO23" s="141" t="s">
        <v>234</v>
      </c>
      <c r="AP23" s="141" t="s">
        <v>229</v>
      </c>
      <c r="AQ23" s="141"/>
      <c r="AR23" s="141"/>
      <c r="AS23" s="141"/>
      <c r="AT23" s="141"/>
      <c r="AU23" s="141"/>
      <c r="AV23" s="141"/>
      <c r="AW23" s="141"/>
      <c r="AX23" s="141"/>
      <c r="AY23" s="144"/>
      <c r="AZ23" s="529" t="s">
        <v>225</v>
      </c>
      <c r="BA23" s="529"/>
      <c r="BB23" s="529"/>
      <c r="BC23" s="529"/>
      <c r="BD23" s="530" t="s">
        <v>227</v>
      </c>
      <c r="BE23" s="530"/>
      <c r="BF23" s="530"/>
    </row>
    <row r="27" spans="1:58" ht="13.5">
      <c r="A27" s="167" t="s">
        <v>715</v>
      </c>
    </row>
    <row r="28" spans="1:58">
      <c r="P28" s="497" t="s">
        <v>122</v>
      </c>
      <c r="Q28" s="498"/>
      <c r="R28" s="498"/>
      <c r="S28" s="498"/>
      <c r="T28" s="498"/>
      <c r="U28" s="498"/>
      <c r="V28" s="498"/>
      <c r="W28" s="498"/>
      <c r="X28" s="498"/>
      <c r="Y28" s="498"/>
      <c r="Z28" s="498"/>
      <c r="AA28" s="498"/>
      <c r="AB28" s="498"/>
      <c r="AC28" s="498"/>
      <c r="AD28" s="498"/>
      <c r="AE28" s="498"/>
      <c r="AF28" s="498"/>
      <c r="AG28" s="498"/>
      <c r="AH28" s="498"/>
      <c r="AI28" s="498"/>
      <c r="AJ28" s="498"/>
      <c r="AK28" s="498"/>
      <c r="AL28" s="498"/>
      <c r="AM28" s="498"/>
      <c r="AN28" s="498"/>
      <c r="AO28" s="498"/>
      <c r="AP28" s="498"/>
      <c r="AQ28" s="498"/>
      <c r="AR28" s="498"/>
      <c r="AS28" s="498"/>
    </row>
    <row r="29" spans="1:58">
      <c r="P29" s="168"/>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70"/>
      <c r="AT29" s="171"/>
      <c r="AU29" s="171"/>
    </row>
    <row r="30" spans="1:58">
      <c r="B30" s="124" t="s">
        <v>1</v>
      </c>
      <c r="C30" s="499">
        <v>3</v>
      </c>
      <c r="D30" s="499">
        <v>0</v>
      </c>
      <c r="E30" s="499">
        <v>3</v>
      </c>
      <c r="F30" s="499">
        <v>0</v>
      </c>
      <c r="G30" s="499">
        <v>0</v>
      </c>
      <c r="H30" s="500">
        <v>3</v>
      </c>
      <c r="I30" s="397" t="s">
        <v>2</v>
      </c>
      <c r="J30" s="398"/>
      <c r="K30" s="521" t="s">
        <v>245</v>
      </c>
      <c r="L30" s="519" t="s">
        <v>247</v>
      </c>
      <c r="M30" s="519" t="s">
        <v>248</v>
      </c>
      <c r="N30" s="519" t="s">
        <v>249</v>
      </c>
      <c r="O30" s="519" t="s">
        <v>247</v>
      </c>
      <c r="P30" s="519" t="s">
        <v>250</v>
      </c>
      <c r="Q30" s="519" t="s">
        <v>251</v>
      </c>
      <c r="R30" s="519" t="s">
        <v>252</v>
      </c>
      <c r="S30" s="519" t="s">
        <v>253</v>
      </c>
      <c r="T30" s="499"/>
      <c r="U30" s="415"/>
      <c r="V30" s="397" t="s">
        <v>2</v>
      </c>
      <c r="W30" s="398"/>
      <c r="X30" s="505" t="s">
        <v>243</v>
      </c>
      <c r="Y30" s="506"/>
      <c r="Z30" s="506"/>
      <c r="AA30" s="506"/>
      <c r="AB30" s="506"/>
      <c r="AC30" s="506"/>
      <c r="AD30" s="506"/>
      <c r="AE30" s="506"/>
      <c r="AF30" s="507"/>
      <c r="AG30" s="397" t="s">
        <v>1</v>
      </c>
      <c r="AH30" s="398"/>
      <c r="AI30" s="511" t="s">
        <v>244</v>
      </c>
      <c r="AJ30" s="512"/>
      <c r="AK30" s="512"/>
      <c r="AL30" s="512"/>
      <c r="AM30" s="512"/>
      <c r="AN30" s="512"/>
      <c r="AO30" s="512"/>
      <c r="AP30" s="512"/>
      <c r="AQ30" s="512"/>
      <c r="AR30" s="512"/>
      <c r="AS30" s="515" t="s">
        <v>29</v>
      </c>
      <c r="AT30" s="515"/>
      <c r="AU30" s="516"/>
      <c r="AV30" s="397" t="s">
        <v>3</v>
      </c>
      <c r="AW30" s="398"/>
      <c r="AX30" s="501">
        <v>41474</v>
      </c>
      <c r="AY30" s="502"/>
      <c r="AZ30" s="502"/>
      <c r="BA30" s="502"/>
      <c r="BB30" s="502"/>
      <c r="BC30" s="502"/>
      <c r="BD30" s="437" t="s">
        <v>4</v>
      </c>
      <c r="BE30" s="437"/>
      <c r="BF30" s="438"/>
    </row>
    <row r="31" spans="1:58">
      <c r="B31" s="125" t="s">
        <v>124</v>
      </c>
      <c r="C31" s="499"/>
      <c r="D31" s="499"/>
      <c r="E31" s="499"/>
      <c r="F31" s="499"/>
      <c r="G31" s="499"/>
      <c r="H31" s="500"/>
      <c r="I31" s="391" t="s">
        <v>125</v>
      </c>
      <c r="J31" s="392"/>
      <c r="K31" s="522"/>
      <c r="L31" s="520"/>
      <c r="M31" s="520"/>
      <c r="N31" s="520"/>
      <c r="O31" s="520"/>
      <c r="P31" s="520"/>
      <c r="Q31" s="520"/>
      <c r="R31" s="520"/>
      <c r="S31" s="520"/>
      <c r="T31" s="499"/>
      <c r="U31" s="415"/>
      <c r="V31" s="391" t="s">
        <v>5</v>
      </c>
      <c r="W31" s="392"/>
      <c r="X31" s="508"/>
      <c r="Y31" s="509"/>
      <c r="Z31" s="509"/>
      <c r="AA31" s="509"/>
      <c r="AB31" s="509"/>
      <c r="AC31" s="509"/>
      <c r="AD31" s="509"/>
      <c r="AE31" s="509"/>
      <c r="AF31" s="510"/>
      <c r="AG31" s="391" t="s">
        <v>6</v>
      </c>
      <c r="AH31" s="392"/>
      <c r="AI31" s="513"/>
      <c r="AJ31" s="514"/>
      <c r="AK31" s="514"/>
      <c r="AL31" s="514"/>
      <c r="AM31" s="514"/>
      <c r="AN31" s="514"/>
      <c r="AO31" s="514"/>
      <c r="AP31" s="514"/>
      <c r="AQ31" s="514"/>
      <c r="AR31" s="514"/>
      <c r="AS31" s="517"/>
      <c r="AT31" s="517"/>
      <c r="AU31" s="518"/>
      <c r="AV31" s="391" t="s">
        <v>7</v>
      </c>
      <c r="AW31" s="392"/>
      <c r="AX31" s="503"/>
      <c r="AY31" s="504"/>
      <c r="AZ31" s="504"/>
      <c r="BA31" s="504"/>
      <c r="BB31" s="504"/>
      <c r="BC31" s="504"/>
      <c r="BD31" s="439"/>
      <c r="BE31" s="439"/>
      <c r="BF31" s="440"/>
    </row>
    <row r="32" spans="1:58">
      <c r="B32" s="126" t="s">
        <v>8</v>
      </c>
      <c r="C32" s="524"/>
      <c r="D32" s="499"/>
      <c r="E32" s="499"/>
      <c r="F32" s="499"/>
      <c r="G32" s="499"/>
      <c r="H32" s="499"/>
      <c r="I32" s="499"/>
      <c r="J32" s="499"/>
      <c r="K32" s="499"/>
      <c r="L32" s="523"/>
      <c r="M32" s="397" t="s">
        <v>127</v>
      </c>
      <c r="N32" s="398"/>
      <c r="O32" s="524"/>
      <c r="P32" s="499"/>
      <c r="Q32" s="499"/>
      <c r="R32" s="499"/>
      <c r="S32" s="499"/>
      <c r="T32" s="499"/>
      <c r="U32" s="499"/>
      <c r="V32" s="499"/>
      <c r="W32" s="499"/>
      <c r="X32" s="523"/>
      <c r="Y32" s="397" t="s">
        <v>126</v>
      </c>
      <c r="Z32" s="398"/>
      <c r="AA32" s="417"/>
      <c r="AB32" s="397" t="s">
        <v>9</v>
      </c>
      <c r="AC32" s="398"/>
      <c r="AD32" s="525"/>
      <c r="AE32" s="397" t="s">
        <v>10</v>
      </c>
      <c r="AF32" s="399"/>
      <c r="AG32" s="394"/>
      <c r="AH32" s="527"/>
      <c r="AI32" s="421"/>
      <c r="AJ32" s="422"/>
      <c r="AK32" s="422"/>
      <c r="AL32" s="422"/>
      <c r="AM32" s="422"/>
      <c r="AN32" s="422"/>
      <c r="AO32" s="422"/>
      <c r="AP32" s="422"/>
      <c r="AQ32" s="422"/>
      <c r="AR32" s="422"/>
      <c r="AS32" s="422"/>
      <c r="AT32" s="422"/>
      <c r="AU32" s="422"/>
      <c r="AV32" s="422"/>
      <c r="AW32" s="422"/>
      <c r="AX32" s="422"/>
      <c r="AY32" s="422"/>
      <c r="AZ32" s="422"/>
      <c r="BA32" s="422"/>
      <c r="BB32" s="422"/>
      <c r="BC32" s="422"/>
      <c r="BD32" s="422"/>
      <c r="BE32" s="422"/>
      <c r="BF32" s="423"/>
    </row>
    <row r="33" spans="2:58">
      <c r="B33" s="127" t="s">
        <v>11</v>
      </c>
      <c r="C33" s="524"/>
      <c r="D33" s="499"/>
      <c r="E33" s="499"/>
      <c r="F33" s="499"/>
      <c r="G33" s="499"/>
      <c r="H33" s="499"/>
      <c r="I33" s="499"/>
      <c r="J33" s="499"/>
      <c r="K33" s="499"/>
      <c r="L33" s="523"/>
      <c r="M33" s="391" t="s">
        <v>11</v>
      </c>
      <c r="N33" s="392"/>
      <c r="O33" s="524"/>
      <c r="P33" s="499"/>
      <c r="Q33" s="499"/>
      <c r="R33" s="499"/>
      <c r="S33" s="499"/>
      <c r="T33" s="499"/>
      <c r="U33" s="499"/>
      <c r="V33" s="499"/>
      <c r="W33" s="499"/>
      <c r="X33" s="523"/>
      <c r="Y33" s="393" t="s">
        <v>12</v>
      </c>
      <c r="Z33" s="394"/>
      <c r="AA33" s="418"/>
      <c r="AB33" s="393" t="s">
        <v>12</v>
      </c>
      <c r="AC33" s="394"/>
      <c r="AD33" s="526"/>
      <c r="AE33" s="393" t="s">
        <v>13</v>
      </c>
      <c r="AF33" s="395"/>
      <c r="AG33" s="394"/>
      <c r="AH33" s="528"/>
      <c r="AI33" s="424"/>
      <c r="AJ33" s="425"/>
      <c r="AK33" s="425"/>
      <c r="AL33" s="425"/>
      <c r="AM33" s="425"/>
      <c r="AN33" s="425"/>
      <c r="AO33" s="425"/>
      <c r="AP33" s="425"/>
      <c r="AQ33" s="425"/>
      <c r="AR33" s="425"/>
      <c r="AS33" s="425"/>
      <c r="AT33" s="425"/>
      <c r="AU33" s="425"/>
      <c r="AV33" s="425"/>
      <c r="AW33" s="425"/>
      <c r="AX33" s="425"/>
      <c r="AY33" s="425"/>
      <c r="AZ33" s="425"/>
      <c r="BA33" s="425"/>
      <c r="BB33" s="425"/>
      <c r="BC33" s="425"/>
      <c r="BD33" s="425"/>
      <c r="BE33" s="425"/>
      <c r="BF33" s="426"/>
    </row>
    <row r="34" spans="2:58">
      <c r="B34" s="126" t="s">
        <v>33</v>
      </c>
      <c r="C34" s="397" t="s">
        <v>14</v>
      </c>
      <c r="D34" s="398"/>
      <c r="E34" s="397" t="s">
        <v>15</v>
      </c>
      <c r="F34" s="398"/>
      <c r="G34" s="397" t="s">
        <v>16</v>
      </c>
      <c r="H34" s="399"/>
      <c r="I34" s="399"/>
      <c r="J34" s="398"/>
      <c r="K34" s="389" t="s">
        <v>27</v>
      </c>
      <c r="L34" s="389"/>
      <c r="M34" s="389"/>
      <c r="N34" s="126" t="s">
        <v>17</v>
      </c>
      <c r="O34" s="400" t="s">
        <v>35</v>
      </c>
      <c r="P34" s="401"/>
      <c r="Q34" s="401"/>
      <c r="R34" s="401"/>
      <c r="S34" s="401"/>
      <c r="T34" s="401"/>
      <c r="U34" s="402"/>
      <c r="V34" s="406" t="s">
        <v>34</v>
      </c>
      <c r="W34" s="407"/>
      <c r="X34" s="407"/>
      <c r="Y34" s="407"/>
      <c r="Z34" s="407"/>
      <c r="AA34" s="407"/>
      <c r="AB34" s="407"/>
      <c r="AC34" s="407"/>
      <c r="AD34" s="407"/>
      <c r="AE34" s="407"/>
      <c r="AF34" s="407"/>
      <c r="AG34" s="407"/>
      <c r="AH34" s="407"/>
      <c r="AI34" s="407"/>
      <c r="AJ34" s="407"/>
      <c r="AK34" s="407"/>
      <c r="AL34" s="407"/>
      <c r="AM34" s="407"/>
      <c r="AN34" s="407"/>
      <c r="AO34" s="407"/>
      <c r="AP34" s="407"/>
      <c r="AQ34" s="407"/>
      <c r="AR34" s="407"/>
      <c r="AS34" s="407"/>
      <c r="AT34" s="407"/>
      <c r="AU34" s="407"/>
      <c r="AV34" s="407"/>
      <c r="AW34" s="407"/>
      <c r="AX34" s="407"/>
      <c r="AY34" s="408"/>
      <c r="AZ34" s="389" t="s">
        <v>18</v>
      </c>
      <c r="BA34" s="389"/>
      <c r="BB34" s="389"/>
      <c r="BC34" s="389"/>
      <c r="BD34" s="389" t="s">
        <v>19</v>
      </c>
      <c r="BE34" s="389"/>
      <c r="BF34" s="389"/>
    </row>
    <row r="35" spans="2:58">
      <c r="B35" s="127" t="s">
        <v>12</v>
      </c>
      <c r="C35" s="391" t="s">
        <v>124</v>
      </c>
      <c r="D35" s="392"/>
      <c r="E35" s="393" t="s">
        <v>124</v>
      </c>
      <c r="F35" s="394"/>
      <c r="G35" s="393" t="s">
        <v>124</v>
      </c>
      <c r="H35" s="395"/>
      <c r="I35" s="395"/>
      <c r="J35" s="394"/>
      <c r="K35" s="396" t="s">
        <v>128</v>
      </c>
      <c r="L35" s="396"/>
      <c r="M35" s="396"/>
      <c r="N35" s="128" t="s">
        <v>20</v>
      </c>
      <c r="O35" s="403"/>
      <c r="P35" s="404"/>
      <c r="Q35" s="404"/>
      <c r="R35" s="404"/>
      <c r="S35" s="404"/>
      <c r="T35" s="404"/>
      <c r="U35" s="405"/>
      <c r="V35" s="409"/>
      <c r="W35" s="410"/>
      <c r="X35" s="410"/>
      <c r="Y35" s="410"/>
      <c r="Z35" s="410"/>
      <c r="AA35" s="410"/>
      <c r="AB35" s="410"/>
      <c r="AC35" s="410"/>
      <c r="AD35" s="410"/>
      <c r="AE35" s="410"/>
      <c r="AF35" s="410"/>
      <c r="AG35" s="410"/>
      <c r="AH35" s="410"/>
      <c r="AI35" s="410"/>
      <c r="AJ35" s="410"/>
      <c r="AK35" s="410"/>
      <c r="AL35" s="410"/>
      <c r="AM35" s="410"/>
      <c r="AN35" s="410"/>
      <c r="AO35" s="410"/>
      <c r="AP35" s="410"/>
      <c r="AQ35" s="410"/>
      <c r="AR35" s="410"/>
      <c r="AS35" s="410"/>
      <c r="AT35" s="410"/>
      <c r="AU35" s="410"/>
      <c r="AV35" s="410"/>
      <c r="AW35" s="410"/>
      <c r="AX35" s="410"/>
      <c r="AY35" s="411"/>
      <c r="AZ35" s="390"/>
      <c r="BA35" s="390"/>
      <c r="BB35" s="390"/>
      <c r="BC35" s="390"/>
      <c r="BD35" s="390"/>
      <c r="BE35" s="390"/>
      <c r="BF35" s="390"/>
    </row>
    <row r="36" spans="2:58" ht="13.5">
      <c r="B36" s="145">
        <v>2</v>
      </c>
      <c r="C36" s="412">
        <v>13</v>
      </c>
      <c r="D36" s="413"/>
      <c r="E36" s="138">
        <v>0</v>
      </c>
      <c r="F36" s="139">
        <v>1</v>
      </c>
      <c r="G36" s="140">
        <v>0</v>
      </c>
      <c r="H36" s="141">
        <v>1</v>
      </c>
      <c r="I36" s="141">
        <v>8</v>
      </c>
      <c r="J36" s="142">
        <v>5</v>
      </c>
      <c r="K36" s="138">
        <v>0</v>
      </c>
      <c r="L36" s="141">
        <v>9</v>
      </c>
      <c r="M36" s="139">
        <v>0</v>
      </c>
      <c r="N36" s="143">
        <v>1</v>
      </c>
      <c r="O36" s="140">
        <v>0</v>
      </c>
      <c r="P36" s="141">
        <v>6</v>
      </c>
      <c r="Q36" s="141">
        <v>5</v>
      </c>
      <c r="R36" s="141">
        <v>4</v>
      </c>
      <c r="S36" s="141">
        <v>3</v>
      </c>
      <c r="T36" s="141">
        <v>2</v>
      </c>
      <c r="U36" s="142">
        <v>1</v>
      </c>
      <c r="V36" s="138" t="s">
        <v>217</v>
      </c>
      <c r="W36" s="141" t="s">
        <v>218</v>
      </c>
      <c r="X36" s="141" t="s">
        <v>219</v>
      </c>
      <c r="Y36" s="141" t="s">
        <v>220</v>
      </c>
      <c r="Z36" s="141" t="s">
        <v>221</v>
      </c>
      <c r="AA36" s="141" t="s">
        <v>222</v>
      </c>
      <c r="AB36" s="141" t="s">
        <v>223</v>
      </c>
      <c r="AC36" s="141" t="s">
        <v>224</v>
      </c>
      <c r="AD36" s="141" t="s">
        <v>246</v>
      </c>
      <c r="AE36" s="141" t="s">
        <v>272</v>
      </c>
      <c r="AF36" s="141" t="s">
        <v>218</v>
      </c>
      <c r="AG36" s="141" t="s">
        <v>219</v>
      </c>
      <c r="AH36" s="141"/>
      <c r="AI36" s="141"/>
      <c r="AJ36" s="141"/>
      <c r="AK36" s="141"/>
      <c r="AL36" s="141"/>
      <c r="AM36" s="141"/>
      <c r="AN36" s="141"/>
      <c r="AO36" s="141"/>
      <c r="AP36" s="141"/>
      <c r="AQ36" s="141"/>
      <c r="AR36" s="141"/>
      <c r="AS36" s="141"/>
      <c r="AT36" s="141"/>
      <c r="AU36" s="141"/>
      <c r="AV36" s="141"/>
      <c r="AW36" s="141"/>
      <c r="AX36" s="141"/>
      <c r="AY36" s="144"/>
      <c r="AZ36" s="529" t="s">
        <v>225</v>
      </c>
      <c r="BA36" s="529"/>
      <c r="BB36" s="529"/>
      <c r="BC36" s="529"/>
      <c r="BD36" s="530" t="s">
        <v>227</v>
      </c>
      <c r="BE36" s="530"/>
      <c r="BF36" s="530"/>
    </row>
    <row r="37" spans="2:58" ht="13.5" customHeight="1">
      <c r="B37" s="150" t="s">
        <v>261</v>
      </c>
      <c r="C37" s="174"/>
      <c r="D37" s="174"/>
      <c r="E37" s="178"/>
      <c r="F37" s="173" t="s">
        <v>261</v>
      </c>
      <c r="G37" s="178"/>
      <c r="H37" s="173" t="s">
        <v>261</v>
      </c>
      <c r="I37" s="178"/>
      <c r="J37" s="178"/>
      <c r="K37" s="178"/>
      <c r="L37" s="173" t="s">
        <v>261</v>
      </c>
      <c r="M37" s="178"/>
      <c r="N37" s="173" t="s">
        <v>261</v>
      </c>
      <c r="O37" s="178"/>
      <c r="P37" s="178"/>
      <c r="Q37" s="178"/>
      <c r="R37" s="173" t="s">
        <v>261</v>
      </c>
      <c r="S37" s="178"/>
      <c r="T37" s="178"/>
      <c r="U37" s="178"/>
      <c r="V37" s="178"/>
      <c r="W37" s="173" t="s">
        <v>261</v>
      </c>
      <c r="X37" s="179"/>
      <c r="Y37" s="141"/>
      <c r="Z37" s="141"/>
      <c r="AA37" s="552" t="s">
        <v>275</v>
      </c>
      <c r="AB37" s="553"/>
      <c r="AC37" s="553"/>
      <c r="AD37" s="553"/>
      <c r="AE37" s="553"/>
      <c r="AF37" s="553"/>
      <c r="AG37" s="553"/>
      <c r="AH37" s="553"/>
      <c r="AI37" s="553"/>
      <c r="AJ37" s="553"/>
      <c r="AK37" s="553"/>
      <c r="AL37" s="553"/>
      <c r="AM37" s="553"/>
      <c r="AN37" s="553"/>
      <c r="AO37" s="553"/>
      <c r="AP37" s="553"/>
      <c r="AQ37" s="553"/>
      <c r="AR37" s="553"/>
      <c r="AS37" s="553"/>
      <c r="AT37" s="553"/>
      <c r="AU37" s="553"/>
      <c r="AV37" s="553"/>
      <c r="AW37" s="553"/>
      <c r="AX37" s="553"/>
      <c r="AY37" s="553"/>
      <c r="AZ37" s="553"/>
      <c r="BA37" s="553"/>
      <c r="BB37" s="553"/>
      <c r="BC37" s="554"/>
      <c r="BD37" s="530"/>
      <c r="BE37" s="530"/>
      <c r="BF37" s="530"/>
    </row>
    <row r="38" spans="2:58" ht="13.5">
      <c r="B38" s="549" t="s">
        <v>274</v>
      </c>
      <c r="C38" s="550"/>
      <c r="D38" s="550"/>
      <c r="E38" s="548"/>
      <c r="F38" s="548"/>
      <c r="G38" s="548"/>
      <c r="H38" s="548"/>
      <c r="I38" s="548"/>
      <c r="J38" s="548"/>
      <c r="K38" s="548"/>
      <c r="L38" s="548"/>
      <c r="M38" s="548"/>
      <c r="N38" s="548"/>
      <c r="O38" s="548"/>
      <c r="P38" s="548"/>
      <c r="Q38" s="548"/>
      <c r="R38" s="548"/>
      <c r="S38" s="548"/>
      <c r="T38" s="548"/>
      <c r="U38" s="548"/>
      <c r="V38" s="550"/>
      <c r="W38" s="550"/>
      <c r="X38" s="551"/>
      <c r="Y38" s="141"/>
      <c r="Z38" s="141"/>
      <c r="AA38" s="555"/>
      <c r="AB38" s="556"/>
      <c r="AC38" s="556"/>
      <c r="AD38" s="556"/>
      <c r="AE38" s="556"/>
      <c r="AF38" s="556"/>
      <c r="AG38" s="556"/>
      <c r="AH38" s="556"/>
      <c r="AI38" s="556"/>
      <c r="AJ38" s="556"/>
      <c r="AK38" s="556"/>
      <c r="AL38" s="556"/>
      <c r="AM38" s="556"/>
      <c r="AN38" s="556"/>
      <c r="AO38" s="556"/>
      <c r="AP38" s="556"/>
      <c r="AQ38" s="556"/>
      <c r="AR38" s="556"/>
      <c r="AS38" s="556"/>
      <c r="AT38" s="556"/>
      <c r="AU38" s="556"/>
      <c r="AV38" s="556"/>
      <c r="AW38" s="556"/>
      <c r="AX38" s="556"/>
      <c r="AY38" s="556"/>
      <c r="AZ38" s="556"/>
      <c r="BA38" s="556"/>
      <c r="BB38" s="556"/>
      <c r="BC38" s="557"/>
      <c r="BD38" s="530"/>
      <c r="BE38" s="530"/>
      <c r="BF38" s="530"/>
    </row>
    <row r="39" spans="2:58" ht="13.5">
      <c r="B39" s="145"/>
      <c r="C39" s="384">
        <v>16</v>
      </c>
      <c r="D39" s="385"/>
      <c r="E39" s="175"/>
      <c r="F39" s="176"/>
      <c r="G39" s="176"/>
      <c r="H39" s="176"/>
      <c r="I39" s="176"/>
      <c r="J39" s="176"/>
      <c r="K39" s="176"/>
      <c r="L39" s="176"/>
      <c r="M39" s="176"/>
      <c r="N39" s="176"/>
      <c r="O39" s="176"/>
      <c r="P39" s="176"/>
      <c r="Q39" s="176"/>
      <c r="R39" s="176"/>
      <c r="S39" s="176"/>
      <c r="T39" s="176"/>
      <c r="U39" s="177"/>
      <c r="V39" s="138"/>
      <c r="W39" s="141"/>
      <c r="X39" s="141"/>
      <c r="Y39" s="141"/>
      <c r="Z39" s="141"/>
      <c r="AA39" s="558"/>
      <c r="AB39" s="559"/>
      <c r="AC39" s="559"/>
      <c r="AD39" s="559"/>
      <c r="AE39" s="559"/>
      <c r="AF39" s="559"/>
      <c r="AG39" s="559"/>
      <c r="AH39" s="559"/>
      <c r="AI39" s="559"/>
      <c r="AJ39" s="559"/>
      <c r="AK39" s="559"/>
      <c r="AL39" s="559"/>
      <c r="AM39" s="559"/>
      <c r="AN39" s="559"/>
      <c r="AO39" s="559"/>
      <c r="AP39" s="559"/>
      <c r="AQ39" s="559"/>
      <c r="AR39" s="559"/>
      <c r="AS39" s="559"/>
      <c r="AT39" s="559"/>
      <c r="AU39" s="559"/>
      <c r="AV39" s="559"/>
      <c r="AW39" s="559"/>
      <c r="AX39" s="559"/>
      <c r="AY39" s="559"/>
      <c r="AZ39" s="559"/>
      <c r="BA39" s="559"/>
      <c r="BB39" s="559"/>
      <c r="BC39" s="560"/>
      <c r="BD39" s="530"/>
      <c r="BE39" s="530"/>
      <c r="BF39" s="530"/>
    </row>
    <row r="40" spans="2:58" ht="13.5">
      <c r="B40" s="145">
        <v>3</v>
      </c>
      <c r="C40" s="384">
        <v>17</v>
      </c>
      <c r="D40" s="385"/>
      <c r="E40" s="138">
        <v>0</v>
      </c>
      <c r="F40" s="139">
        <v>2</v>
      </c>
      <c r="G40" s="140">
        <v>1</v>
      </c>
      <c r="H40" s="141">
        <v>9</v>
      </c>
      <c r="I40" s="141">
        <v>9</v>
      </c>
      <c r="J40" s="142">
        <v>1</v>
      </c>
      <c r="K40" s="138">
        <v>0</v>
      </c>
      <c r="L40" s="141">
        <v>1</v>
      </c>
      <c r="M40" s="139">
        <v>3</v>
      </c>
      <c r="N40" s="143">
        <v>1</v>
      </c>
      <c r="O40" s="140">
        <v>0</v>
      </c>
      <c r="P40" s="141">
        <v>0</v>
      </c>
      <c r="Q40" s="141">
        <v>1</v>
      </c>
      <c r="R40" s="141">
        <v>1</v>
      </c>
      <c r="S40" s="141">
        <v>1</v>
      </c>
      <c r="T40" s="141">
        <v>1</v>
      </c>
      <c r="U40" s="142">
        <v>1</v>
      </c>
      <c r="V40" s="138" t="s">
        <v>217</v>
      </c>
      <c r="W40" s="141" t="s">
        <v>218</v>
      </c>
      <c r="X40" s="141" t="s">
        <v>219</v>
      </c>
      <c r="Y40" s="141" t="s">
        <v>220</v>
      </c>
      <c r="Z40" s="141" t="s">
        <v>221</v>
      </c>
      <c r="AA40" s="141" t="s">
        <v>222</v>
      </c>
      <c r="AB40" s="141" t="s">
        <v>223</v>
      </c>
      <c r="AC40" s="141" t="s">
        <v>224</v>
      </c>
      <c r="AD40" s="141" t="s">
        <v>246</v>
      </c>
      <c r="AE40" s="141" t="s">
        <v>217</v>
      </c>
      <c r="AF40" s="141" t="s">
        <v>235</v>
      </c>
      <c r="AG40" s="141" t="s">
        <v>219</v>
      </c>
      <c r="AH40" s="141" t="s">
        <v>218</v>
      </c>
      <c r="AI40" s="141" t="s">
        <v>220</v>
      </c>
      <c r="AJ40" s="141" t="s">
        <v>236</v>
      </c>
      <c r="AK40" s="141" t="s">
        <v>237</v>
      </c>
      <c r="AL40" s="141" t="s">
        <v>234</v>
      </c>
      <c r="AM40" s="141" t="s">
        <v>233</v>
      </c>
      <c r="AN40" s="141" t="s">
        <v>233</v>
      </c>
      <c r="AO40" s="141" t="s">
        <v>238</v>
      </c>
      <c r="AP40" s="141" t="s">
        <v>240</v>
      </c>
      <c r="AQ40" s="141" t="s">
        <v>229</v>
      </c>
      <c r="AR40" s="141" t="s">
        <v>241</v>
      </c>
      <c r="AS40" s="141" t="s">
        <v>242</v>
      </c>
      <c r="AT40" s="141" t="s">
        <v>236</v>
      </c>
      <c r="AU40" s="141" t="s">
        <v>240</v>
      </c>
      <c r="AV40" s="141" t="s">
        <v>113</v>
      </c>
      <c r="AW40" s="141"/>
      <c r="AX40" s="141"/>
      <c r="AY40" s="144"/>
      <c r="AZ40" s="529" t="s">
        <v>226</v>
      </c>
      <c r="BA40" s="529"/>
      <c r="BB40" s="529"/>
      <c r="BC40" s="529"/>
      <c r="BD40" s="530" t="s">
        <v>228</v>
      </c>
      <c r="BE40" s="530"/>
      <c r="BF40" s="530"/>
    </row>
    <row r="41" spans="2:58" ht="13.5">
      <c r="B41" s="150" t="s">
        <v>261</v>
      </c>
      <c r="C41" s="568"/>
      <c r="D41" s="569"/>
      <c r="E41" s="173"/>
      <c r="F41" s="173" t="s">
        <v>261</v>
      </c>
      <c r="G41" s="173"/>
      <c r="H41" s="173" t="s">
        <v>261</v>
      </c>
      <c r="I41" s="173"/>
      <c r="J41" s="173"/>
      <c r="K41" s="173"/>
      <c r="L41" s="173" t="s">
        <v>261</v>
      </c>
      <c r="M41" s="146"/>
      <c r="N41" s="173" t="s">
        <v>261</v>
      </c>
      <c r="O41" s="146"/>
      <c r="P41" s="172"/>
      <c r="Q41" s="173"/>
      <c r="R41" s="173" t="s">
        <v>261</v>
      </c>
      <c r="S41" s="173"/>
      <c r="T41" s="173"/>
      <c r="U41" s="173"/>
      <c r="V41" s="158"/>
      <c r="W41" s="158"/>
      <c r="X41" s="158" t="s">
        <v>261</v>
      </c>
      <c r="Y41" s="158"/>
      <c r="Z41" s="158"/>
      <c r="AA41" s="158"/>
      <c r="AB41" s="158"/>
      <c r="AC41" s="158"/>
      <c r="AD41" s="158"/>
      <c r="AE41" s="158"/>
      <c r="AF41" s="158"/>
      <c r="AG41" s="158"/>
      <c r="AH41" s="158"/>
      <c r="AI41" s="158"/>
      <c r="AJ41" s="158"/>
      <c r="AK41" s="158"/>
      <c r="AL41" s="158"/>
      <c r="AM41" s="158"/>
      <c r="AN41" s="158"/>
      <c r="AO41" s="158"/>
      <c r="AP41" s="158"/>
      <c r="AQ41" s="158"/>
      <c r="AR41" s="158"/>
      <c r="AS41" s="158"/>
      <c r="AT41" s="158"/>
      <c r="AU41" s="158"/>
      <c r="AV41" s="158"/>
      <c r="AW41" s="158"/>
      <c r="AX41" s="158"/>
      <c r="AY41" s="159"/>
      <c r="AZ41" s="570"/>
      <c r="BA41" s="570"/>
      <c r="BB41" s="570"/>
      <c r="BC41" s="570"/>
      <c r="BD41" s="571"/>
      <c r="BE41" s="571"/>
      <c r="BF41" s="571"/>
    </row>
    <row r="42" spans="2:58" ht="13.5">
      <c r="B42" s="547" t="s">
        <v>273</v>
      </c>
      <c r="C42" s="548"/>
      <c r="D42" s="548"/>
      <c r="E42" s="548"/>
      <c r="F42" s="548"/>
      <c r="G42" s="548"/>
      <c r="H42" s="548"/>
      <c r="I42" s="548"/>
      <c r="J42" s="548"/>
      <c r="K42" s="548"/>
      <c r="L42" s="548"/>
      <c r="M42" s="548"/>
      <c r="N42" s="548"/>
      <c r="O42" s="548"/>
      <c r="P42" s="548"/>
      <c r="Q42" s="548"/>
      <c r="R42" s="548"/>
      <c r="S42" s="548"/>
      <c r="T42" s="548"/>
      <c r="U42" s="548"/>
      <c r="V42" s="548"/>
      <c r="W42" s="548"/>
      <c r="X42" s="548"/>
      <c r="Y42" s="548"/>
      <c r="Z42" s="548"/>
      <c r="AA42" s="548"/>
      <c r="AB42" s="548"/>
      <c r="AC42" s="548"/>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565"/>
      <c r="BA42" s="565"/>
      <c r="BB42" s="565"/>
      <c r="BC42" s="565"/>
      <c r="BD42" s="566"/>
      <c r="BE42" s="566"/>
      <c r="BF42" s="567"/>
    </row>
    <row r="43" spans="2:58" ht="13.5">
      <c r="B43" s="148"/>
      <c r="C43" s="561"/>
      <c r="D43" s="562"/>
      <c r="E43" s="149"/>
      <c r="F43" s="149"/>
      <c r="G43" s="149"/>
      <c r="H43" s="149"/>
      <c r="I43" s="149"/>
      <c r="J43" s="149"/>
      <c r="K43" s="149"/>
      <c r="L43" s="149"/>
      <c r="M43" s="149"/>
      <c r="N43" s="149"/>
      <c r="O43" s="148"/>
      <c r="P43" s="149"/>
      <c r="Q43" s="149"/>
      <c r="R43" s="149"/>
      <c r="S43" s="149"/>
      <c r="T43" s="149"/>
      <c r="U43" s="166"/>
      <c r="V43" s="160"/>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2"/>
      <c r="AZ43" s="563"/>
      <c r="BA43" s="563"/>
      <c r="BB43" s="563"/>
      <c r="BC43" s="563"/>
      <c r="BD43" s="564"/>
      <c r="BE43" s="564"/>
      <c r="BF43" s="564"/>
    </row>
    <row r="44" spans="2:58" ht="13.5">
      <c r="B44" s="23"/>
      <c r="C44" s="384">
        <v>24</v>
      </c>
      <c r="D44" s="385"/>
      <c r="E44" s="138"/>
      <c r="F44" s="139"/>
      <c r="G44" s="140"/>
      <c r="H44" s="141"/>
      <c r="I44" s="141"/>
      <c r="J44" s="142"/>
      <c r="K44" s="138"/>
      <c r="L44" s="141"/>
      <c r="M44" s="139"/>
      <c r="N44" s="143"/>
      <c r="O44" s="140"/>
      <c r="P44" s="141"/>
      <c r="Q44" s="141"/>
      <c r="R44" s="141"/>
      <c r="S44" s="141"/>
      <c r="T44" s="141"/>
      <c r="U44" s="142"/>
      <c r="V44" s="138"/>
      <c r="W44" s="141"/>
      <c r="X44" s="141"/>
      <c r="Y44" s="141"/>
      <c r="Z44" s="141"/>
      <c r="AA44" s="141"/>
      <c r="AB44" s="141"/>
      <c r="AC44" s="141"/>
      <c r="AD44" s="141"/>
      <c r="AE44" s="27"/>
      <c r="AF44" s="27"/>
      <c r="AG44" s="27"/>
      <c r="AH44" s="27"/>
      <c r="AI44" s="27"/>
      <c r="AJ44" s="27"/>
      <c r="AK44" s="27"/>
      <c r="AL44" s="27"/>
      <c r="AM44" s="27"/>
      <c r="AN44" s="27"/>
      <c r="AO44" s="27"/>
      <c r="AP44" s="27"/>
      <c r="AQ44" s="27"/>
      <c r="AR44" s="27"/>
      <c r="AS44" s="27"/>
      <c r="AT44" s="27"/>
      <c r="AU44" s="27"/>
      <c r="AV44" s="27"/>
      <c r="AW44" s="27"/>
      <c r="AX44" s="27"/>
      <c r="AY44" s="30"/>
      <c r="AZ44" s="386"/>
      <c r="BA44" s="386"/>
      <c r="BB44" s="386"/>
      <c r="BC44" s="386"/>
      <c r="BD44" s="387"/>
      <c r="BE44" s="387"/>
      <c r="BF44" s="387"/>
    </row>
    <row r="45" spans="2:58" ht="13.5">
      <c r="B45" s="145"/>
      <c r="C45" s="384">
        <v>25</v>
      </c>
      <c r="D45" s="385"/>
      <c r="E45" s="138"/>
      <c r="F45" s="139"/>
      <c r="G45" s="140"/>
      <c r="H45" s="141"/>
      <c r="I45" s="141"/>
      <c r="J45" s="142"/>
      <c r="K45" s="138"/>
      <c r="L45" s="141"/>
      <c r="M45" s="139"/>
      <c r="N45" s="143"/>
      <c r="O45" s="140"/>
      <c r="P45" s="141"/>
      <c r="Q45" s="141"/>
      <c r="R45" s="141"/>
      <c r="S45" s="141"/>
      <c r="T45" s="141"/>
      <c r="U45" s="142"/>
      <c r="V45" s="138"/>
      <c r="W45" s="141"/>
      <c r="X45" s="141"/>
      <c r="Y45" s="141"/>
      <c r="Z45" s="141"/>
      <c r="AA45" s="141"/>
      <c r="AB45" s="141"/>
      <c r="AC45" s="141"/>
      <c r="AD45" s="141"/>
      <c r="AE45" s="141"/>
      <c r="AF45" s="141"/>
      <c r="AG45" s="141"/>
      <c r="AH45" s="141"/>
      <c r="AI45" s="141"/>
      <c r="AJ45" s="141"/>
      <c r="AK45" s="141"/>
      <c r="AL45" s="141"/>
      <c r="AM45" s="141"/>
      <c r="AN45" s="141"/>
      <c r="AO45" s="141"/>
      <c r="AP45" s="141"/>
      <c r="AQ45" s="141"/>
      <c r="AR45" s="141"/>
      <c r="AS45" s="141"/>
      <c r="AT45" s="141"/>
      <c r="AU45" s="141"/>
      <c r="AV45" s="141"/>
      <c r="AW45" s="141"/>
      <c r="AX45" s="141"/>
      <c r="AY45" s="144"/>
      <c r="AZ45" s="529"/>
      <c r="BA45" s="529"/>
      <c r="BB45" s="529"/>
      <c r="BC45" s="529"/>
      <c r="BD45" s="530"/>
      <c r="BE45" s="530"/>
      <c r="BF45" s="530"/>
    </row>
  </sheetData>
  <mergeCells count="221">
    <mergeCell ref="C45:D45"/>
    <mergeCell ref="AZ45:BC45"/>
    <mergeCell ref="BD45:BF45"/>
    <mergeCell ref="P28:AS28"/>
    <mergeCell ref="B42:AC42"/>
    <mergeCell ref="B38:X38"/>
    <mergeCell ref="AA37:BC39"/>
    <mergeCell ref="C44:D44"/>
    <mergeCell ref="AZ44:BC44"/>
    <mergeCell ref="BD44:BF44"/>
    <mergeCell ref="C43:D43"/>
    <mergeCell ref="AZ43:BC43"/>
    <mergeCell ref="BD43:BF43"/>
    <mergeCell ref="AZ42:BC42"/>
    <mergeCell ref="BD42:BF42"/>
    <mergeCell ref="C40:D40"/>
    <mergeCell ref="AZ40:BC40"/>
    <mergeCell ref="BD40:BF40"/>
    <mergeCell ref="C41:D41"/>
    <mergeCell ref="AZ41:BC41"/>
    <mergeCell ref="BD41:BF41"/>
    <mergeCell ref="BD38:BF38"/>
    <mergeCell ref="C39:D39"/>
    <mergeCell ref="BD39:BF39"/>
    <mergeCell ref="C36:D36"/>
    <mergeCell ref="AZ36:BC36"/>
    <mergeCell ref="BD36:BF36"/>
    <mergeCell ref="BD37:BF37"/>
    <mergeCell ref="AZ34:BC35"/>
    <mergeCell ref="BD34:BF35"/>
    <mergeCell ref="C35:D35"/>
    <mergeCell ref="E35:F35"/>
    <mergeCell ref="G35:J35"/>
    <mergeCell ref="K35:M35"/>
    <mergeCell ref="C34:D34"/>
    <mergeCell ref="E34:F34"/>
    <mergeCell ref="G34:J34"/>
    <mergeCell ref="K34:M34"/>
    <mergeCell ref="O34:U35"/>
    <mergeCell ref="V34:AY35"/>
    <mergeCell ref="AB33:AC33"/>
    <mergeCell ref="AE33:AG33"/>
    <mergeCell ref="V32:V33"/>
    <mergeCell ref="W32:W33"/>
    <mergeCell ref="X32:X33"/>
    <mergeCell ref="Y32:Z32"/>
    <mergeCell ref="AA32:AA33"/>
    <mergeCell ref="AB32:AC32"/>
    <mergeCell ref="P32:P33"/>
    <mergeCell ref="Q32:Q33"/>
    <mergeCell ref="R32:R33"/>
    <mergeCell ref="S32:S33"/>
    <mergeCell ref="T32:T33"/>
    <mergeCell ref="U32:U33"/>
    <mergeCell ref="C32:C33"/>
    <mergeCell ref="D32:D33"/>
    <mergeCell ref="E32:E33"/>
    <mergeCell ref="F32:F33"/>
    <mergeCell ref="G32:G33"/>
    <mergeCell ref="H32:H33"/>
    <mergeCell ref="AG30:AH30"/>
    <mergeCell ref="AI30:AR31"/>
    <mergeCell ref="AS30:AU31"/>
    <mergeCell ref="I32:I33"/>
    <mergeCell ref="J32:J33"/>
    <mergeCell ref="K32:K33"/>
    <mergeCell ref="L32:L33"/>
    <mergeCell ref="M32:N32"/>
    <mergeCell ref="O32:O33"/>
    <mergeCell ref="I31:J31"/>
    <mergeCell ref="V31:W31"/>
    <mergeCell ref="AG31:AH31"/>
    <mergeCell ref="AD32:AD33"/>
    <mergeCell ref="AE32:AG32"/>
    <mergeCell ref="AH32:AH33"/>
    <mergeCell ref="AI32:BF33"/>
    <mergeCell ref="M33:N33"/>
    <mergeCell ref="Y33:Z33"/>
    <mergeCell ref="AX30:BC31"/>
    <mergeCell ref="BD30:BF31"/>
    <mergeCell ref="R30:R31"/>
    <mergeCell ref="S30:S31"/>
    <mergeCell ref="T30:T31"/>
    <mergeCell ref="U30:U31"/>
    <mergeCell ref="V30:W30"/>
    <mergeCell ref="X30:AF31"/>
    <mergeCell ref="L30:L31"/>
    <mergeCell ref="M30:M31"/>
    <mergeCell ref="N30:N31"/>
    <mergeCell ref="O30:O31"/>
    <mergeCell ref="P30:P31"/>
    <mergeCell ref="Q30:Q31"/>
    <mergeCell ref="AV31:AW31"/>
    <mergeCell ref="AV30:AW30"/>
    <mergeCell ref="C30:C31"/>
    <mergeCell ref="D30:D31"/>
    <mergeCell ref="E30:E31"/>
    <mergeCell ref="F30:F31"/>
    <mergeCell ref="G30:G31"/>
    <mergeCell ref="H30:H31"/>
    <mergeCell ref="I30:J30"/>
    <mergeCell ref="K30:K31"/>
    <mergeCell ref="C23:D23"/>
    <mergeCell ref="AZ23:BC23"/>
    <mergeCell ref="BD23:BF23"/>
    <mergeCell ref="F22:AD22"/>
    <mergeCell ref="C21:D21"/>
    <mergeCell ref="AZ21:BC21"/>
    <mergeCell ref="BD21:BF21"/>
    <mergeCell ref="C22:D22"/>
    <mergeCell ref="AZ22:BC22"/>
    <mergeCell ref="BD22:BF22"/>
    <mergeCell ref="P16:U21"/>
    <mergeCell ref="AZ19:BC19"/>
    <mergeCell ref="BD19:BF19"/>
    <mergeCell ref="C20:D20"/>
    <mergeCell ref="AZ20:BC20"/>
    <mergeCell ref="BD20:BF20"/>
    <mergeCell ref="C17:D17"/>
    <mergeCell ref="AZ17:BC17"/>
    <mergeCell ref="BD17:BF17"/>
    <mergeCell ref="AZ18:BC18"/>
    <mergeCell ref="BD18:BF18"/>
    <mergeCell ref="J17:N17"/>
    <mergeCell ref="J18:N18"/>
    <mergeCell ref="B18:H18"/>
    <mergeCell ref="C19:D19"/>
    <mergeCell ref="C15:D15"/>
    <mergeCell ref="AZ15:BC15"/>
    <mergeCell ref="BD15:BF15"/>
    <mergeCell ref="C16:D16"/>
    <mergeCell ref="AZ16:BC16"/>
    <mergeCell ref="BD16:BF16"/>
    <mergeCell ref="E16:K16"/>
    <mergeCell ref="C13:D13"/>
    <mergeCell ref="AZ13:BC13"/>
    <mergeCell ref="BD13:BF13"/>
    <mergeCell ref="C14:D14"/>
    <mergeCell ref="AZ14:BC14"/>
    <mergeCell ref="BD14:BF14"/>
    <mergeCell ref="C11:D11"/>
    <mergeCell ref="AZ11:BC11"/>
    <mergeCell ref="BD11:BF11"/>
    <mergeCell ref="C12:D12"/>
    <mergeCell ref="AZ12:BC12"/>
    <mergeCell ref="BD12:BF12"/>
    <mergeCell ref="AZ9:BC10"/>
    <mergeCell ref="BD9:BF10"/>
    <mergeCell ref="C10:D10"/>
    <mergeCell ref="E10:F10"/>
    <mergeCell ref="G10:J10"/>
    <mergeCell ref="K10:M10"/>
    <mergeCell ref="C9:D9"/>
    <mergeCell ref="E9:F9"/>
    <mergeCell ref="G9:J9"/>
    <mergeCell ref="K9:M9"/>
    <mergeCell ref="O9:U10"/>
    <mergeCell ref="V9:AY10"/>
    <mergeCell ref="AI7:BF8"/>
    <mergeCell ref="M8:N8"/>
    <mergeCell ref="Y8:Z8"/>
    <mergeCell ref="AB8:AC8"/>
    <mergeCell ref="AE8:AG8"/>
    <mergeCell ref="V7:V8"/>
    <mergeCell ref="W7:W8"/>
    <mergeCell ref="X7:X8"/>
    <mergeCell ref="Y7:Z7"/>
    <mergeCell ref="AA7:AA8"/>
    <mergeCell ref="AB7:AC7"/>
    <mergeCell ref="P7:P8"/>
    <mergeCell ref="Q7:Q8"/>
    <mergeCell ref="R7:R8"/>
    <mergeCell ref="S7:S8"/>
    <mergeCell ref="T7:T8"/>
    <mergeCell ref="U7:U8"/>
    <mergeCell ref="C7:C8"/>
    <mergeCell ref="D7:D8"/>
    <mergeCell ref="E7:E8"/>
    <mergeCell ref="F7:F8"/>
    <mergeCell ref="G7:G8"/>
    <mergeCell ref="H7:H8"/>
    <mergeCell ref="AD7:AD8"/>
    <mergeCell ref="AE7:AG7"/>
    <mergeCell ref="AH7:AH8"/>
    <mergeCell ref="U5:U6"/>
    <mergeCell ref="I5:J5"/>
    <mergeCell ref="K5:K6"/>
    <mergeCell ref="L5:L6"/>
    <mergeCell ref="M5:M6"/>
    <mergeCell ref="N5:N6"/>
    <mergeCell ref="O5:O6"/>
    <mergeCell ref="I7:I8"/>
    <mergeCell ref="J7:J8"/>
    <mergeCell ref="K7:K8"/>
    <mergeCell ref="L7:L8"/>
    <mergeCell ref="M7:N7"/>
    <mergeCell ref="O7:O8"/>
    <mergeCell ref="P3:AS3"/>
    <mergeCell ref="C5:C6"/>
    <mergeCell ref="D5:D6"/>
    <mergeCell ref="E5:E6"/>
    <mergeCell ref="F5:F6"/>
    <mergeCell ref="G5:G6"/>
    <mergeCell ref="H5:H6"/>
    <mergeCell ref="AX5:BC6"/>
    <mergeCell ref="BD5:BF6"/>
    <mergeCell ref="I6:J6"/>
    <mergeCell ref="V6:W6"/>
    <mergeCell ref="AG6:AH6"/>
    <mergeCell ref="AV6:AW6"/>
    <mergeCell ref="V5:W5"/>
    <mergeCell ref="X5:AF6"/>
    <mergeCell ref="AG5:AH5"/>
    <mergeCell ref="AI5:AR6"/>
    <mergeCell ref="AS5:AU6"/>
    <mergeCell ref="AV5:AW5"/>
    <mergeCell ref="P5:P6"/>
    <mergeCell ref="Q5:Q6"/>
    <mergeCell ref="R5:R6"/>
    <mergeCell ref="S5:S6"/>
    <mergeCell ref="T5:T6"/>
  </mergeCells>
  <phoneticPr fontId="3"/>
  <pageMargins left="0.47" right="0.2" top="0.74803149606299213" bottom="0.37" header="0.31496062992125984" footer="0.31496062992125984"/>
  <pageSetup paperSize="9" orientation="landscape" horizontalDpi="0" verticalDpi="0" r:id="rId1"/>
</worksheet>
</file>

<file path=xl/worksheets/sheet7.xml><?xml version="1.0" encoding="utf-8"?>
<worksheet xmlns="http://schemas.openxmlformats.org/spreadsheetml/2006/main" xmlns:r="http://schemas.openxmlformats.org/officeDocument/2006/relationships">
  <sheetPr>
    <tabColor rgb="FFFFC000"/>
  </sheetPr>
  <dimension ref="A1:AI144"/>
  <sheetViews>
    <sheetView showGridLines="0" topLeftCell="A73" zoomScaleSheetLayoutView="85" workbookViewId="0">
      <selection activeCell="Y23" sqref="Y23:AA23"/>
    </sheetView>
  </sheetViews>
  <sheetFormatPr defaultRowHeight="13.5"/>
  <cols>
    <col min="1" max="31" width="3" style="273" customWidth="1"/>
    <col min="32" max="16384" width="9.140625" style="273"/>
  </cols>
  <sheetData>
    <row r="1" spans="1:35" ht="30" customHeight="1">
      <c r="A1" s="590" t="s">
        <v>645</v>
      </c>
      <c r="B1" s="591"/>
      <c r="C1" s="591"/>
      <c r="D1" s="591"/>
      <c r="E1" s="591"/>
      <c r="F1" s="591"/>
      <c r="G1" s="591"/>
      <c r="H1" s="591"/>
      <c r="I1" s="591"/>
      <c r="J1" s="592"/>
      <c r="K1" s="592"/>
      <c r="L1" s="592"/>
      <c r="M1" s="592"/>
      <c r="N1" s="592"/>
      <c r="O1" s="592"/>
      <c r="P1" s="592"/>
      <c r="Q1" s="592"/>
      <c r="R1" s="592"/>
      <c r="S1" s="592"/>
      <c r="T1" s="592"/>
      <c r="U1" s="592"/>
      <c r="V1" s="592"/>
      <c r="W1" s="592"/>
      <c r="X1" s="592"/>
      <c r="Y1" s="592"/>
      <c r="Z1" s="592"/>
      <c r="AA1" s="592"/>
      <c r="AB1" s="592"/>
      <c r="AC1" s="592"/>
      <c r="AD1" s="592"/>
      <c r="AE1" s="592"/>
    </row>
    <row r="4" spans="1:35" ht="20.100000000000001" customHeight="1">
      <c r="R4" s="273" t="s">
        <v>646</v>
      </c>
      <c r="S4" s="273" t="s">
        <v>647</v>
      </c>
      <c r="T4" s="273" t="s">
        <v>190</v>
      </c>
      <c r="U4" s="273" t="s">
        <v>191</v>
      </c>
      <c r="V4" s="273" t="s">
        <v>192</v>
      </c>
      <c r="X4" s="273" t="s">
        <v>648</v>
      </c>
      <c r="Y4" s="273" t="s">
        <v>649</v>
      </c>
      <c r="Z4" s="290"/>
      <c r="AA4" s="273" t="s">
        <v>190</v>
      </c>
      <c r="AB4" s="290"/>
      <c r="AC4" s="273" t="s">
        <v>191</v>
      </c>
      <c r="AD4" s="290"/>
      <c r="AE4" s="274" t="s">
        <v>192</v>
      </c>
      <c r="AF4" s="274"/>
      <c r="AG4" s="292" t="s">
        <v>685</v>
      </c>
      <c r="AH4" s="274"/>
      <c r="AI4" s="274"/>
    </row>
    <row r="7" spans="1:35">
      <c r="A7" s="273" t="s">
        <v>650</v>
      </c>
      <c r="B7" s="273" t="s">
        <v>651</v>
      </c>
      <c r="C7" s="273" t="s">
        <v>652</v>
      </c>
    </row>
    <row r="8" spans="1:35" ht="20.100000000000001" customHeight="1">
      <c r="B8" s="606" t="str">
        <f>IF(V10="","",V10)</f>
        <v>天野市立小泉小学校</v>
      </c>
      <c r="C8" s="606"/>
      <c r="D8" s="606"/>
      <c r="E8" s="606"/>
      <c r="F8" s="606"/>
      <c r="G8" s="606"/>
      <c r="H8" s="606"/>
      <c r="I8" s="606"/>
      <c r="J8" s="606"/>
      <c r="K8" s="606"/>
      <c r="L8" s="273" t="s">
        <v>653</v>
      </c>
      <c r="M8" s="273" t="s">
        <v>654</v>
      </c>
      <c r="AG8" s="122" t="s">
        <v>201</v>
      </c>
      <c r="AH8" s="123" t="s">
        <v>193</v>
      </c>
    </row>
    <row r="9" spans="1:35">
      <c r="AH9" s="123"/>
    </row>
    <row r="10" spans="1:35" ht="20.100000000000001" customHeight="1">
      <c r="S10" s="586" t="s">
        <v>194</v>
      </c>
      <c r="T10" s="586"/>
      <c r="U10" s="586"/>
      <c r="V10" s="603" t="s">
        <v>686</v>
      </c>
      <c r="W10" s="603"/>
      <c r="X10" s="603"/>
      <c r="Y10" s="603"/>
      <c r="Z10" s="603"/>
      <c r="AA10" s="603"/>
      <c r="AB10" s="603"/>
      <c r="AC10" s="603"/>
      <c r="AD10" s="603"/>
      <c r="AE10" s="603"/>
      <c r="AG10" s="122" t="s">
        <v>201</v>
      </c>
      <c r="AH10" s="123" t="s">
        <v>195</v>
      </c>
    </row>
    <row r="11" spans="1:35" ht="9.9499999999999993" customHeight="1">
      <c r="AG11" s="122" t="s">
        <v>201</v>
      </c>
      <c r="AH11" s="123" t="s">
        <v>196</v>
      </c>
    </row>
    <row r="12" spans="1:35" ht="20.100000000000001" customHeight="1">
      <c r="S12" s="586" t="s">
        <v>655</v>
      </c>
      <c r="T12" s="586"/>
      <c r="U12" s="586"/>
      <c r="V12" s="603" t="s">
        <v>680</v>
      </c>
      <c r="W12" s="603"/>
      <c r="X12" s="603"/>
      <c r="Y12" s="603"/>
      <c r="Z12" s="603"/>
      <c r="AA12" s="603"/>
      <c r="AB12" s="603"/>
      <c r="AC12" s="603"/>
      <c r="AD12" s="603"/>
      <c r="AE12" s="603"/>
    </row>
    <row r="13" spans="1:35" ht="9.9499999999999993" customHeight="1"/>
    <row r="14" spans="1:35" ht="20.100000000000001" customHeight="1">
      <c r="S14" s="586" t="s">
        <v>6</v>
      </c>
      <c r="T14" s="586"/>
      <c r="U14" s="586"/>
      <c r="V14" s="603" t="s">
        <v>684</v>
      </c>
      <c r="W14" s="603"/>
      <c r="X14" s="603"/>
      <c r="Y14" s="603"/>
      <c r="Z14" s="603"/>
      <c r="AA14" s="603"/>
      <c r="AB14" s="603"/>
      <c r="AC14" s="603"/>
      <c r="AD14" s="603"/>
      <c r="AE14" s="603"/>
    </row>
    <row r="15" spans="1:35" ht="9.9499999999999993" customHeight="1"/>
    <row r="16" spans="1:35" ht="20.100000000000001" customHeight="1">
      <c r="S16" s="586" t="s">
        <v>656</v>
      </c>
      <c r="T16" s="586"/>
      <c r="U16" s="586"/>
      <c r="V16" s="604" t="s">
        <v>682</v>
      </c>
      <c r="W16" s="604"/>
      <c r="X16" s="604"/>
      <c r="Y16" s="275" t="s">
        <v>657</v>
      </c>
      <c r="Z16" s="605" t="s">
        <v>683</v>
      </c>
      <c r="AA16" s="605"/>
      <c r="AB16" s="275" t="s">
        <v>657</v>
      </c>
      <c r="AC16" s="605" t="s">
        <v>681</v>
      </c>
      <c r="AD16" s="605"/>
      <c r="AE16" s="605"/>
    </row>
    <row r="22" spans="5:31" ht="20.100000000000001" customHeight="1" thickBot="1">
      <c r="E22" s="574" t="s">
        <v>658</v>
      </c>
      <c r="F22" s="575"/>
      <c r="G22" s="575"/>
      <c r="H22" s="575"/>
      <c r="I22" s="575"/>
      <c r="J22" s="575"/>
      <c r="K22" s="575"/>
      <c r="L22" s="575"/>
      <c r="M22" s="575"/>
      <c r="N22" s="575"/>
      <c r="O22" s="575"/>
      <c r="P22" s="575"/>
      <c r="Q22" s="575"/>
      <c r="R22" s="575"/>
      <c r="S22" s="575"/>
      <c r="T22" s="575"/>
      <c r="U22" s="575"/>
      <c r="V22" s="575"/>
      <c r="W22" s="575"/>
      <c r="X22" s="576"/>
      <c r="Y22" s="574" t="s">
        <v>197</v>
      </c>
      <c r="Z22" s="575"/>
      <c r="AA22" s="576"/>
    </row>
    <row r="23" spans="5:31" ht="39.950000000000003" customHeight="1" thickTop="1">
      <c r="E23" s="594" t="s">
        <v>659</v>
      </c>
      <c r="F23" s="595"/>
      <c r="G23" s="595"/>
      <c r="H23" s="595"/>
      <c r="I23" s="595"/>
      <c r="J23" s="595"/>
      <c r="K23" s="595"/>
      <c r="L23" s="595"/>
      <c r="M23" s="595"/>
      <c r="N23" s="595"/>
      <c r="O23" s="595"/>
      <c r="P23" s="595"/>
      <c r="Q23" s="595"/>
      <c r="R23" s="595"/>
      <c r="S23" s="595"/>
      <c r="T23" s="595"/>
      <c r="U23" s="595"/>
      <c r="V23" s="595"/>
      <c r="W23" s="595"/>
      <c r="X23" s="596"/>
      <c r="Y23" s="601">
        <v>1</v>
      </c>
      <c r="Z23" s="600"/>
      <c r="AA23" s="602"/>
    </row>
    <row r="29" spans="5:31" ht="20.100000000000001" customHeight="1">
      <c r="X29" s="583" t="s">
        <v>198</v>
      </c>
      <c r="Y29" s="584"/>
      <c r="Z29" s="584"/>
      <c r="AA29" s="585"/>
      <c r="AB29" s="583" t="s">
        <v>199</v>
      </c>
      <c r="AC29" s="584"/>
      <c r="AD29" s="584"/>
      <c r="AE29" s="585"/>
    </row>
    <row r="30" spans="5:31">
      <c r="W30" s="273" t="s">
        <v>660</v>
      </c>
      <c r="X30" s="276"/>
      <c r="Y30" s="277"/>
      <c r="Z30" s="277"/>
      <c r="AA30" s="278"/>
      <c r="AB30" s="276"/>
      <c r="AC30" s="277"/>
      <c r="AD30" s="277"/>
      <c r="AE30" s="278"/>
    </row>
    <row r="31" spans="5:31">
      <c r="W31" s="273" t="s">
        <v>661</v>
      </c>
      <c r="X31" s="279"/>
      <c r="Y31" s="280"/>
      <c r="Z31" s="280"/>
      <c r="AA31" s="281"/>
      <c r="AB31" s="279"/>
      <c r="AC31" s="280"/>
      <c r="AD31" s="280"/>
      <c r="AE31" s="281"/>
    </row>
    <row r="32" spans="5:31">
      <c r="W32" s="273" t="s">
        <v>662</v>
      </c>
      <c r="X32" s="279"/>
      <c r="Y32" s="280"/>
      <c r="Z32" s="280"/>
      <c r="AA32" s="281"/>
      <c r="AB32" s="279"/>
      <c r="AC32" s="280"/>
      <c r="AD32" s="280"/>
      <c r="AE32" s="281"/>
    </row>
    <row r="33" spans="2:31">
      <c r="W33" s="273" t="s">
        <v>663</v>
      </c>
      <c r="X33" s="282"/>
      <c r="Y33" s="283"/>
      <c r="Z33" s="283"/>
      <c r="AA33" s="284"/>
      <c r="AB33" s="282"/>
      <c r="AC33" s="283"/>
      <c r="AD33" s="283"/>
      <c r="AE33" s="284"/>
    </row>
    <row r="38" spans="2:31" ht="20.100000000000001" customHeight="1">
      <c r="L38" s="573" t="s">
        <v>664</v>
      </c>
      <c r="M38" s="573"/>
      <c r="N38" s="573"/>
      <c r="O38" s="573"/>
      <c r="P38" s="573"/>
      <c r="Q38" s="573"/>
      <c r="R38" s="573"/>
      <c r="S38" s="573"/>
      <c r="T38" s="573"/>
      <c r="U38" s="573"/>
      <c r="V38" s="573"/>
      <c r="W38" s="573"/>
      <c r="X38" s="573"/>
      <c r="Y38" s="573"/>
      <c r="Z38" s="573"/>
      <c r="AA38" s="573"/>
      <c r="AB38" s="573"/>
      <c r="AC38" s="573"/>
      <c r="AD38" s="573"/>
      <c r="AE38" s="573"/>
    </row>
    <row r="39" spans="2:31" ht="13.5" customHeight="1">
      <c r="L39" s="285"/>
      <c r="M39" s="285"/>
      <c r="N39" s="285"/>
      <c r="O39" s="285"/>
      <c r="P39" s="285"/>
      <c r="Q39" s="285"/>
      <c r="R39" s="285"/>
      <c r="S39" s="285"/>
      <c r="T39" s="285"/>
      <c r="U39" s="285"/>
      <c r="V39" s="285"/>
      <c r="W39" s="285"/>
      <c r="X39" s="285"/>
      <c r="Y39" s="285"/>
      <c r="Z39" s="285"/>
      <c r="AA39" s="285"/>
      <c r="AB39" s="285"/>
      <c r="AC39" s="285"/>
      <c r="AD39" s="285"/>
      <c r="AE39" s="285"/>
    </row>
    <row r="40" spans="2:31" ht="13.5" customHeight="1">
      <c r="L40" s="285"/>
      <c r="M40" s="285"/>
      <c r="N40" s="285"/>
      <c r="O40" s="285"/>
      <c r="P40" s="285"/>
      <c r="Q40" s="285"/>
      <c r="R40" s="285"/>
      <c r="S40" s="285"/>
      <c r="T40" s="285"/>
      <c r="U40" s="285"/>
      <c r="V40" s="285"/>
      <c r="W40" s="285"/>
      <c r="X40" s="285"/>
      <c r="Y40" s="285"/>
      <c r="Z40" s="285"/>
      <c r="AA40" s="285"/>
      <c r="AB40" s="285"/>
      <c r="AC40" s="285"/>
      <c r="AD40" s="285"/>
      <c r="AE40" s="285"/>
    </row>
    <row r="41" spans="2:31" ht="13.5" customHeight="1">
      <c r="L41" s="285"/>
      <c r="M41" s="285"/>
      <c r="N41" s="285"/>
      <c r="O41" s="285"/>
      <c r="P41" s="285"/>
      <c r="Q41" s="285"/>
      <c r="R41" s="285"/>
      <c r="S41" s="285"/>
      <c r="T41" s="285"/>
      <c r="U41" s="285"/>
      <c r="V41" s="285"/>
      <c r="W41" s="285"/>
      <c r="X41" s="285"/>
      <c r="Y41" s="285"/>
      <c r="Z41" s="285"/>
      <c r="AA41" s="285"/>
      <c r="AB41" s="285"/>
      <c r="AC41" s="285"/>
      <c r="AD41" s="285"/>
      <c r="AE41" s="285"/>
    </row>
    <row r="42" spans="2:31" ht="13.5" customHeight="1">
      <c r="L42" s="285"/>
      <c r="M42" s="285"/>
      <c r="N42" s="285"/>
      <c r="O42" s="285"/>
      <c r="P42" s="285"/>
      <c r="Q42" s="285"/>
      <c r="R42" s="285"/>
      <c r="S42" s="285"/>
      <c r="T42" s="285"/>
      <c r="U42" s="285"/>
      <c r="V42" s="285"/>
      <c r="W42" s="285"/>
      <c r="X42" s="285"/>
      <c r="Y42" s="285"/>
      <c r="Z42" s="285"/>
      <c r="AA42" s="285"/>
      <c r="AB42" s="285"/>
      <c r="AC42" s="285"/>
      <c r="AD42" s="285"/>
      <c r="AE42" s="285"/>
    </row>
    <row r="43" spans="2:31" ht="20.100000000000001" customHeight="1">
      <c r="B43" s="288" t="s">
        <v>679</v>
      </c>
      <c r="C43" s="288"/>
      <c r="D43" s="289" t="s">
        <v>673</v>
      </c>
      <c r="E43" s="572" t="s">
        <v>676</v>
      </c>
      <c r="F43" s="572"/>
      <c r="G43" s="572"/>
      <c r="H43" s="572"/>
      <c r="I43" s="572"/>
      <c r="J43" s="572"/>
      <c r="K43" s="572"/>
      <c r="L43" s="572"/>
      <c r="M43" s="572"/>
      <c r="N43" s="572"/>
      <c r="O43" s="572"/>
      <c r="P43" s="572"/>
      <c r="Q43" s="572"/>
      <c r="R43" s="572"/>
      <c r="S43" s="572"/>
      <c r="T43" s="572"/>
      <c r="U43" s="572"/>
      <c r="V43" s="572"/>
      <c r="W43" s="572"/>
      <c r="X43" s="572"/>
      <c r="Y43" s="572"/>
      <c r="Z43" s="572"/>
      <c r="AA43" s="572"/>
      <c r="AB43" s="572"/>
      <c r="AC43" s="572"/>
    </row>
    <row r="44" spans="2:31" ht="20.100000000000001" customHeight="1">
      <c r="B44" s="288"/>
      <c r="C44" s="288"/>
      <c r="D44" s="288"/>
      <c r="E44" s="572"/>
      <c r="F44" s="572"/>
      <c r="G44" s="572"/>
      <c r="H44" s="572"/>
      <c r="I44" s="572"/>
      <c r="J44" s="572"/>
      <c r="K44" s="572"/>
      <c r="L44" s="572"/>
      <c r="M44" s="572"/>
      <c r="N44" s="572"/>
      <c r="O44" s="572"/>
      <c r="P44" s="572"/>
      <c r="Q44" s="572"/>
      <c r="R44" s="572"/>
      <c r="S44" s="572"/>
      <c r="T44" s="572"/>
      <c r="U44" s="572"/>
      <c r="V44" s="572"/>
      <c r="W44" s="572"/>
      <c r="X44" s="572"/>
      <c r="Y44" s="572"/>
      <c r="Z44" s="572"/>
      <c r="AA44" s="572"/>
      <c r="AB44" s="572"/>
      <c r="AC44" s="572"/>
    </row>
    <row r="45" spans="2:31" ht="20.100000000000001" customHeight="1">
      <c r="B45" s="288"/>
      <c r="C45" s="288"/>
      <c r="D45" s="289" t="s">
        <v>674</v>
      </c>
      <c r="E45" s="288" t="s">
        <v>677</v>
      </c>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row>
    <row r="46" spans="2:31" ht="20.100000000000001" customHeight="1">
      <c r="B46" s="288"/>
      <c r="C46" s="288"/>
      <c r="D46" s="289" t="s">
        <v>675</v>
      </c>
      <c r="E46" s="572" t="s">
        <v>678</v>
      </c>
      <c r="F46" s="572"/>
      <c r="G46" s="572"/>
      <c r="H46" s="572"/>
      <c r="I46" s="572"/>
      <c r="J46" s="572"/>
      <c r="K46" s="572"/>
      <c r="L46" s="572"/>
      <c r="M46" s="572"/>
      <c r="N46" s="572"/>
      <c r="O46" s="572"/>
      <c r="P46" s="572"/>
      <c r="Q46" s="572"/>
      <c r="R46" s="572"/>
      <c r="S46" s="572"/>
      <c r="T46" s="572"/>
      <c r="U46" s="572"/>
      <c r="V46" s="572"/>
      <c r="W46" s="572"/>
      <c r="X46" s="572"/>
      <c r="Y46" s="572"/>
      <c r="Z46" s="572"/>
      <c r="AA46" s="572"/>
      <c r="AB46" s="572"/>
      <c r="AC46" s="572"/>
    </row>
    <row r="47" spans="2:31" ht="20.100000000000001" customHeight="1">
      <c r="E47" s="572"/>
      <c r="F47" s="572"/>
      <c r="G47" s="572"/>
      <c r="H47" s="572"/>
      <c r="I47" s="572"/>
      <c r="J47" s="572"/>
      <c r="K47" s="572"/>
      <c r="L47" s="572"/>
      <c r="M47" s="572"/>
      <c r="N47" s="572"/>
      <c r="O47" s="572"/>
      <c r="P47" s="572"/>
      <c r="Q47" s="572"/>
      <c r="R47" s="572"/>
      <c r="S47" s="572"/>
      <c r="T47" s="572"/>
      <c r="U47" s="572"/>
      <c r="V47" s="572"/>
      <c r="W47" s="572"/>
      <c r="X47" s="572"/>
      <c r="Y47" s="572"/>
      <c r="Z47" s="572"/>
      <c r="AA47" s="572"/>
      <c r="AB47" s="572"/>
      <c r="AC47" s="572"/>
    </row>
    <row r="48" spans="2:31">
      <c r="AB48" s="285">
        <v>1</v>
      </c>
      <c r="AC48" s="285" t="s">
        <v>665</v>
      </c>
      <c r="AD48" s="285">
        <v>3</v>
      </c>
    </row>
    <row r="49" spans="1:31" ht="30" customHeight="1">
      <c r="A49" s="590" t="s">
        <v>645</v>
      </c>
      <c r="B49" s="591"/>
      <c r="C49" s="591"/>
      <c r="D49" s="591"/>
      <c r="E49" s="591"/>
      <c r="F49" s="591"/>
      <c r="G49" s="591"/>
      <c r="H49" s="591"/>
      <c r="I49" s="591"/>
      <c r="J49" s="592"/>
      <c r="K49" s="592"/>
      <c r="L49" s="592"/>
      <c r="M49" s="592"/>
      <c r="N49" s="592"/>
      <c r="O49" s="592"/>
      <c r="P49" s="592"/>
      <c r="Q49" s="592"/>
      <c r="R49" s="592"/>
      <c r="S49" s="592"/>
      <c r="T49" s="592"/>
      <c r="U49" s="592"/>
      <c r="V49" s="592"/>
      <c r="W49" s="592"/>
      <c r="X49" s="592"/>
      <c r="Y49" s="592"/>
      <c r="Z49" s="592"/>
      <c r="AA49" s="592"/>
      <c r="AB49" s="592"/>
      <c r="AC49" s="592"/>
      <c r="AD49" s="592"/>
      <c r="AE49" s="592"/>
    </row>
    <row r="52" spans="1:31" ht="20.100000000000001" customHeight="1">
      <c r="R52" s="273" t="s">
        <v>646</v>
      </c>
      <c r="S52" s="273" t="s">
        <v>647</v>
      </c>
      <c r="T52" s="273" t="s">
        <v>190</v>
      </c>
      <c r="U52" s="273" t="s">
        <v>191</v>
      </c>
      <c r="V52" s="273" t="s">
        <v>192</v>
      </c>
      <c r="X52" s="273" t="s">
        <v>648</v>
      </c>
      <c r="Y52" s="273" t="s">
        <v>649</v>
      </c>
      <c r="Z52" s="291" t="str">
        <f>IF(Z4="","",Z4)</f>
        <v/>
      </c>
      <c r="AA52" s="273" t="s">
        <v>190</v>
      </c>
      <c r="AB52" s="291" t="str">
        <f>IF(AB4="","",AB4)</f>
        <v/>
      </c>
      <c r="AC52" s="286" t="s">
        <v>191</v>
      </c>
      <c r="AD52" s="291" t="str">
        <f>IF(AD4="","",AD4)</f>
        <v/>
      </c>
      <c r="AE52" s="274" t="s">
        <v>192</v>
      </c>
    </row>
    <row r="55" spans="1:31">
      <c r="A55" s="273" t="s">
        <v>666</v>
      </c>
      <c r="B55" s="273" t="s">
        <v>667</v>
      </c>
      <c r="C55" s="273" t="s">
        <v>668</v>
      </c>
      <c r="D55" s="273" t="s">
        <v>669</v>
      </c>
      <c r="E55" s="273" t="s">
        <v>670</v>
      </c>
    </row>
    <row r="56" spans="1:31" ht="20.100000000000001" customHeight="1">
      <c r="B56" s="600"/>
      <c r="C56" s="600"/>
      <c r="D56" s="600"/>
      <c r="E56" s="600"/>
      <c r="F56" s="600"/>
      <c r="G56" s="600"/>
      <c r="H56" s="600"/>
      <c r="I56" s="286" t="s">
        <v>662</v>
      </c>
      <c r="J56" s="286" t="s">
        <v>663</v>
      </c>
      <c r="K56" s="286"/>
      <c r="L56" s="273" t="s">
        <v>653</v>
      </c>
      <c r="M56" s="273" t="s">
        <v>654</v>
      </c>
    </row>
    <row r="58" spans="1:31" ht="20.100000000000001" customHeight="1">
      <c r="S58" s="586" t="s">
        <v>194</v>
      </c>
      <c r="T58" s="586"/>
      <c r="U58" s="586"/>
      <c r="V58" s="587" t="str">
        <f>IF(V10="","",V10)</f>
        <v>天野市立小泉小学校</v>
      </c>
      <c r="W58" s="587"/>
      <c r="X58" s="587"/>
      <c r="Y58" s="587"/>
      <c r="Z58" s="587"/>
      <c r="AA58" s="587"/>
      <c r="AB58" s="587"/>
      <c r="AC58" s="587"/>
      <c r="AD58" s="587"/>
      <c r="AE58" s="587"/>
    </row>
    <row r="59" spans="1:31" ht="9.9499999999999993" customHeight="1">
      <c r="V59" s="287"/>
      <c r="W59" s="287"/>
      <c r="X59" s="287"/>
      <c r="Y59" s="287"/>
      <c r="Z59" s="287"/>
      <c r="AA59" s="287"/>
      <c r="AB59" s="287"/>
      <c r="AC59" s="287"/>
      <c r="AD59" s="287"/>
      <c r="AE59" s="287"/>
    </row>
    <row r="60" spans="1:31" ht="20.100000000000001" customHeight="1">
      <c r="S60" s="586" t="s">
        <v>655</v>
      </c>
      <c r="T60" s="586"/>
      <c r="U60" s="586"/>
      <c r="V60" s="593" t="str">
        <f>IF(V12="","",V12)</f>
        <v>０１２３４５６</v>
      </c>
      <c r="W60" s="593"/>
      <c r="X60" s="593"/>
      <c r="Y60" s="593"/>
      <c r="Z60" s="593"/>
      <c r="AA60" s="593"/>
      <c r="AB60" s="593"/>
      <c r="AC60" s="593"/>
      <c r="AD60" s="593"/>
      <c r="AE60" s="593"/>
    </row>
    <row r="61" spans="1:31" ht="9.9499999999999993" customHeight="1">
      <c r="V61" s="287"/>
      <c r="W61" s="287"/>
      <c r="X61" s="287"/>
      <c r="Y61" s="287"/>
      <c r="Z61" s="287"/>
      <c r="AA61" s="287"/>
      <c r="AB61" s="287"/>
      <c r="AC61" s="287"/>
      <c r="AD61" s="287"/>
      <c r="AE61" s="287"/>
    </row>
    <row r="62" spans="1:31" ht="20.100000000000001" customHeight="1">
      <c r="S62" s="586" t="s">
        <v>6</v>
      </c>
      <c r="T62" s="586"/>
      <c r="U62" s="586"/>
      <c r="V62" s="587" t="str">
        <f>IF(V14="","",V14)</f>
        <v>有村架純</v>
      </c>
      <c r="W62" s="587"/>
      <c r="X62" s="587"/>
      <c r="Y62" s="587"/>
      <c r="Z62" s="587"/>
      <c r="AA62" s="587"/>
      <c r="AB62" s="587"/>
      <c r="AC62" s="587"/>
      <c r="AD62" s="587"/>
      <c r="AE62" s="587"/>
    </row>
    <row r="63" spans="1:31" ht="9.9499999999999993" customHeight="1"/>
    <row r="64" spans="1:31" ht="20.100000000000001" customHeight="1">
      <c r="S64" s="586" t="s">
        <v>656</v>
      </c>
      <c r="T64" s="586"/>
      <c r="U64" s="586"/>
      <c r="V64" s="588" t="str">
        <f>IF(V16="","",V16)</f>
        <v>０９９</v>
      </c>
      <c r="W64" s="588"/>
      <c r="X64" s="588"/>
      <c r="Y64" s="275" t="s">
        <v>657</v>
      </c>
      <c r="Z64" s="589" t="str">
        <f>IF(Z16="","",Z16)</f>
        <v>２９６</v>
      </c>
      <c r="AA64" s="589"/>
      <c r="AB64" s="275" t="s">
        <v>657</v>
      </c>
      <c r="AC64" s="589" t="str">
        <f>IF(AC16="","",AC16)</f>
        <v>０１２３</v>
      </c>
      <c r="AD64" s="589"/>
      <c r="AE64" s="589"/>
    </row>
    <row r="70" spans="5:31" ht="20.100000000000001" customHeight="1" thickBot="1">
      <c r="E70" s="574" t="s">
        <v>658</v>
      </c>
      <c r="F70" s="575"/>
      <c r="G70" s="575"/>
      <c r="H70" s="575"/>
      <c r="I70" s="575"/>
      <c r="J70" s="575"/>
      <c r="K70" s="575"/>
      <c r="L70" s="575"/>
      <c r="M70" s="575"/>
      <c r="N70" s="575"/>
      <c r="O70" s="575"/>
      <c r="P70" s="575"/>
      <c r="Q70" s="575"/>
      <c r="R70" s="575"/>
      <c r="S70" s="575"/>
      <c r="T70" s="575"/>
      <c r="U70" s="575"/>
      <c r="V70" s="575"/>
      <c r="W70" s="575"/>
      <c r="X70" s="576"/>
      <c r="Y70" s="574" t="s">
        <v>197</v>
      </c>
      <c r="Z70" s="575"/>
      <c r="AA70" s="576"/>
    </row>
    <row r="71" spans="5:31" ht="39.950000000000003" customHeight="1" thickTop="1">
      <c r="E71" s="594" t="s">
        <v>659</v>
      </c>
      <c r="F71" s="595"/>
      <c r="G71" s="595"/>
      <c r="H71" s="595"/>
      <c r="I71" s="595"/>
      <c r="J71" s="595"/>
      <c r="K71" s="595"/>
      <c r="L71" s="595"/>
      <c r="M71" s="595"/>
      <c r="N71" s="595"/>
      <c r="O71" s="595"/>
      <c r="P71" s="595"/>
      <c r="Q71" s="595"/>
      <c r="R71" s="595"/>
      <c r="S71" s="595"/>
      <c r="T71" s="595"/>
      <c r="U71" s="595"/>
      <c r="V71" s="595"/>
      <c r="W71" s="595"/>
      <c r="X71" s="596"/>
      <c r="Y71" s="597">
        <f>IF(Y23="","",Y23)</f>
        <v>1</v>
      </c>
      <c r="Z71" s="598"/>
      <c r="AA71" s="599"/>
    </row>
    <row r="77" spans="5:31" ht="20.100000000000001" customHeight="1">
      <c r="X77" s="583" t="s">
        <v>198</v>
      </c>
      <c r="Y77" s="584"/>
      <c r="Z77" s="584"/>
      <c r="AA77" s="585"/>
      <c r="AB77" s="583" t="s">
        <v>199</v>
      </c>
      <c r="AC77" s="584"/>
      <c r="AD77" s="584"/>
      <c r="AE77" s="585"/>
    </row>
    <row r="78" spans="5:31">
      <c r="W78" s="273" t="s">
        <v>660</v>
      </c>
      <c r="X78" s="276"/>
      <c r="Y78" s="277"/>
      <c r="Z78" s="277"/>
      <c r="AA78" s="278"/>
      <c r="AB78" s="276"/>
      <c r="AC78" s="277"/>
      <c r="AD78" s="277"/>
      <c r="AE78" s="278"/>
    </row>
    <row r="79" spans="5:31">
      <c r="W79" s="273" t="s">
        <v>661</v>
      </c>
      <c r="X79" s="279"/>
      <c r="Y79" s="280"/>
      <c r="Z79" s="280"/>
      <c r="AA79" s="281"/>
      <c r="AB79" s="279"/>
      <c r="AC79" s="280"/>
      <c r="AD79" s="280"/>
      <c r="AE79" s="281"/>
    </row>
    <row r="80" spans="5:31">
      <c r="W80" s="273" t="s">
        <v>662</v>
      </c>
      <c r="X80" s="279"/>
      <c r="Y80" s="280"/>
      <c r="Z80" s="280"/>
      <c r="AA80" s="281"/>
      <c r="AB80" s="279"/>
      <c r="AC80" s="280"/>
      <c r="AD80" s="280"/>
      <c r="AE80" s="281"/>
    </row>
    <row r="81" spans="2:31">
      <c r="W81" s="273" t="s">
        <v>663</v>
      </c>
      <c r="X81" s="282"/>
      <c r="Y81" s="283"/>
      <c r="Z81" s="283"/>
      <c r="AA81" s="284"/>
      <c r="AB81" s="282"/>
      <c r="AC81" s="283"/>
      <c r="AD81" s="283"/>
      <c r="AE81" s="284"/>
    </row>
    <row r="86" spans="2:31" ht="20.100000000000001" customHeight="1">
      <c r="L86" s="573" t="s">
        <v>671</v>
      </c>
      <c r="M86" s="573"/>
      <c r="N86" s="573"/>
      <c r="O86" s="573"/>
      <c r="P86" s="573"/>
      <c r="Q86" s="573"/>
      <c r="R86" s="573"/>
      <c r="S86" s="573"/>
      <c r="T86" s="573"/>
      <c r="U86" s="573"/>
      <c r="V86" s="573"/>
      <c r="W86" s="573"/>
      <c r="X86" s="573"/>
      <c r="Y86" s="573"/>
      <c r="Z86" s="573"/>
      <c r="AA86" s="573"/>
      <c r="AB86" s="573"/>
      <c r="AC86" s="573"/>
      <c r="AD86" s="573"/>
      <c r="AE86" s="573"/>
    </row>
    <row r="91" spans="2:31" ht="20.100000000000001" customHeight="1">
      <c r="B91" s="288" t="s">
        <v>679</v>
      </c>
      <c r="C91" s="288"/>
      <c r="D91" s="289" t="s">
        <v>673</v>
      </c>
      <c r="E91" s="572" t="s">
        <v>676</v>
      </c>
      <c r="F91" s="572"/>
      <c r="G91" s="572"/>
      <c r="H91" s="572"/>
      <c r="I91" s="572"/>
      <c r="J91" s="572"/>
      <c r="K91" s="572"/>
      <c r="L91" s="572"/>
      <c r="M91" s="572"/>
      <c r="N91" s="572"/>
      <c r="O91" s="572"/>
      <c r="P91" s="572"/>
      <c r="Q91" s="572"/>
      <c r="R91" s="572"/>
      <c r="S91" s="572"/>
      <c r="T91" s="572"/>
      <c r="U91" s="572"/>
      <c r="V91" s="572"/>
      <c r="W91" s="572"/>
      <c r="X91" s="572"/>
      <c r="Y91" s="572"/>
      <c r="Z91" s="572"/>
      <c r="AA91" s="572"/>
      <c r="AB91" s="572"/>
      <c r="AC91" s="572"/>
    </row>
    <row r="92" spans="2:31" ht="20.100000000000001" customHeight="1">
      <c r="B92" s="288"/>
      <c r="C92" s="288"/>
      <c r="D92" s="288"/>
      <c r="E92" s="572"/>
      <c r="F92" s="572"/>
      <c r="G92" s="572"/>
      <c r="H92" s="572"/>
      <c r="I92" s="572"/>
      <c r="J92" s="572"/>
      <c r="K92" s="572"/>
      <c r="L92" s="572"/>
      <c r="M92" s="572"/>
      <c r="N92" s="572"/>
      <c r="O92" s="572"/>
      <c r="P92" s="572"/>
      <c r="Q92" s="572"/>
      <c r="R92" s="572"/>
      <c r="S92" s="572"/>
      <c r="T92" s="572"/>
      <c r="U92" s="572"/>
      <c r="V92" s="572"/>
      <c r="W92" s="572"/>
      <c r="X92" s="572"/>
      <c r="Y92" s="572"/>
      <c r="Z92" s="572"/>
      <c r="AA92" s="572"/>
      <c r="AB92" s="572"/>
      <c r="AC92" s="572"/>
    </row>
    <row r="93" spans="2:31" ht="20.100000000000001" customHeight="1">
      <c r="B93" s="288"/>
      <c r="C93" s="288"/>
      <c r="D93" s="289" t="s">
        <v>674</v>
      </c>
      <c r="E93" s="288" t="s">
        <v>677</v>
      </c>
      <c r="F93" s="288"/>
      <c r="G93" s="288"/>
      <c r="H93" s="288"/>
      <c r="I93" s="288"/>
      <c r="J93" s="288"/>
      <c r="K93" s="288"/>
      <c r="L93" s="288"/>
      <c r="M93" s="288"/>
      <c r="N93" s="288"/>
      <c r="O93" s="288"/>
      <c r="P93" s="288"/>
      <c r="Q93" s="288"/>
      <c r="R93" s="288"/>
      <c r="S93" s="288"/>
      <c r="T93" s="288"/>
      <c r="U93" s="288"/>
      <c r="V93" s="288"/>
      <c r="W93" s="288"/>
      <c r="X93" s="288"/>
      <c r="Y93" s="288"/>
      <c r="Z93" s="288"/>
      <c r="AA93" s="288"/>
      <c r="AB93" s="288"/>
      <c r="AC93" s="288"/>
    </row>
    <row r="94" spans="2:31" ht="20.100000000000001" customHeight="1">
      <c r="B94" s="288"/>
      <c r="C94" s="288"/>
      <c r="D94" s="289" t="s">
        <v>675</v>
      </c>
      <c r="E94" s="572" t="s">
        <v>678</v>
      </c>
      <c r="F94" s="572"/>
      <c r="G94" s="572"/>
      <c r="H94" s="572"/>
      <c r="I94" s="572"/>
      <c r="J94" s="572"/>
      <c r="K94" s="572"/>
      <c r="L94" s="572"/>
      <c r="M94" s="572"/>
      <c r="N94" s="572"/>
      <c r="O94" s="572"/>
      <c r="P94" s="572"/>
      <c r="Q94" s="572"/>
      <c r="R94" s="572"/>
      <c r="S94" s="572"/>
      <c r="T94" s="572"/>
      <c r="U94" s="572"/>
      <c r="V94" s="572"/>
      <c r="W94" s="572"/>
      <c r="X94" s="572"/>
      <c r="Y94" s="572"/>
      <c r="Z94" s="572"/>
      <c r="AA94" s="572"/>
      <c r="AB94" s="572"/>
      <c r="AC94" s="572"/>
    </row>
    <row r="95" spans="2:31" ht="20.100000000000001" customHeight="1">
      <c r="E95" s="572"/>
      <c r="F95" s="572"/>
      <c r="G95" s="572"/>
      <c r="H95" s="572"/>
      <c r="I95" s="572"/>
      <c r="J95" s="572"/>
      <c r="K95" s="572"/>
      <c r="L95" s="572"/>
      <c r="M95" s="572"/>
      <c r="N95" s="572"/>
      <c r="O95" s="572"/>
      <c r="P95" s="572"/>
      <c r="Q95" s="572"/>
      <c r="R95" s="572"/>
      <c r="S95" s="572"/>
      <c r="T95" s="572"/>
      <c r="U95" s="572"/>
      <c r="V95" s="572"/>
      <c r="W95" s="572"/>
      <c r="X95" s="572"/>
      <c r="Y95" s="572"/>
      <c r="Z95" s="572"/>
      <c r="AA95" s="572"/>
      <c r="AB95" s="572"/>
      <c r="AC95" s="572"/>
    </row>
    <row r="96" spans="2:31">
      <c r="AB96" s="285">
        <v>2</v>
      </c>
      <c r="AC96" s="285" t="s">
        <v>665</v>
      </c>
      <c r="AD96" s="285">
        <v>3</v>
      </c>
    </row>
    <row r="97" spans="1:31" ht="30" customHeight="1">
      <c r="A97" s="590" t="s">
        <v>645</v>
      </c>
      <c r="B97" s="591"/>
      <c r="C97" s="591"/>
      <c r="D97" s="591"/>
      <c r="E97" s="591"/>
      <c r="F97" s="591"/>
      <c r="G97" s="591"/>
      <c r="H97" s="591"/>
      <c r="I97" s="591"/>
      <c r="J97" s="592"/>
      <c r="K97" s="592"/>
      <c r="L97" s="592"/>
      <c r="M97" s="592"/>
      <c r="N97" s="592"/>
      <c r="O97" s="592"/>
      <c r="P97" s="592"/>
      <c r="Q97" s="592"/>
      <c r="R97" s="592"/>
      <c r="S97" s="592"/>
      <c r="T97" s="592"/>
      <c r="U97" s="592"/>
      <c r="V97" s="592"/>
      <c r="W97" s="592"/>
      <c r="X97" s="592"/>
      <c r="Y97" s="592"/>
      <c r="Z97" s="592"/>
      <c r="AA97" s="592"/>
      <c r="AB97" s="592"/>
      <c r="AC97" s="592"/>
      <c r="AD97" s="592"/>
      <c r="AE97" s="592"/>
    </row>
    <row r="100" spans="1:31" ht="20.100000000000001" customHeight="1">
      <c r="R100" s="273" t="s">
        <v>646</v>
      </c>
      <c r="S100" s="273" t="s">
        <v>647</v>
      </c>
      <c r="T100" s="273" t="s">
        <v>190</v>
      </c>
      <c r="U100" s="273" t="s">
        <v>191</v>
      </c>
      <c r="V100" s="273" t="s">
        <v>192</v>
      </c>
      <c r="X100" s="273" t="s">
        <v>648</v>
      </c>
      <c r="Y100" s="286" t="s">
        <v>649</v>
      </c>
      <c r="Z100" s="291" t="str">
        <f>IF(Z4="","",Z4)</f>
        <v/>
      </c>
      <c r="AA100" s="286" t="s">
        <v>190</v>
      </c>
      <c r="AB100" s="291" t="str">
        <f>IF(AB4="","",AB4)</f>
        <v/>
      </c>
      <c r="AC100" s="286" t="s">
        <v>191</v>
      </c>
      <c r="AD100" s="291" t="str">
        <f>IF(AD4="","",AD4)</f>
        <v/>
      </c>
      <c r="AE100" s="274" t="s">
        <v>192</v>
      </c>
    </row>
    <row r="104" spans="1:31" ht="20.100000000000001" customHeight="1">
      <c r="A104" s="592" t="s">
        <v>200</v>
      </c>
      <c r="B104" s="592"/>
      <c r="C104" s="592"/>
      <c r="D104" s="592"/>
      <c r="E104" s="592"/>
      <c r="F104" s="592"/>
      <c r="G104" s="592"/>
      <c r="H104" s="592"/>
      <c r="I104" s="592"/>
      <c r="J104" s="592"/>
      <c r="K104" s="286"/>
      <c r="L104" s="273" t="s">
        <v>653</v>
      </c>
      <c r="M104" s="273" t="s">
        <v>654</v>
      </c>
    </row>
    <row r="106" spans="1:31" ht="20.100000000000001" customHeight="1">
      <c r="S106" s="586" t="s">
        <v>194</v>
      </c>
      <c r="T106" s="586"/>
      <c r="U106" s="586"/>
      <c r="V106" s="587" t="str">
        <f>IF(V10="","",V10)</f>
        <v>天野市立小泉小学校</v>
      </c>
      <c r="W106" s="587"/>
      <c r="X106" s="587"/>
      <c r="Y106" s="587"/>
      <c r="Z106" s="587"/>
      <c r="AA106" s="587"/>
      <c r="AB106" s="587"/>
      <c r="AC106" s="587"/>
      <c r="AD106" s="587"/>
      <c r="AE106" s="587"/>
    </row>
    <row r="107" spans="1:31" ht="9.9499999999999993" customHeight="1">
      <c r="V107" s="287"/>
      <c r="W107" s="287"/>
      <c r="X107" s="287"/>
      <c r="Y107" s="287"/>
      <c r="Z107" s="287"/>
      <c r="AA107" s="287"/>
      <c r="AB107" s="287"/>
      <c r="AC107" s="287"/>
      <c r="AD107" s="287"/>
      <c r="AE107" s="287"/>
    </row>
    <row r="108" spans="1:31" ht="20.100000000000001" customHeight="1">
      <c r="S108" s="586" t="s">
        <v>655</v>
      </c>
      <c r="T108" s="586"/>
      <c r="U108" s="586"/>
      <c r="V108" s="593" t="str">
        <f>IF(V12="","",V12)</f>
        <v>０１２３４５６</v>
      </c>
      <c r="W108" s="593"/>
      <c r="X108" s="593"/>
      <c r="Y108" s="593"/>
      <c r="Z108" s="593"/>
      <c r="AA108" s="593"/>
      <c r="AB108" s="593"/>
      <c r="AC108" s="593"/>
      <c r="AD108" s="593"/>
      <c r="AE108" s="593"/>
    </row>
    <row r="109" spans="1:31" ht="9.9499999999999993" customHeight="1">
      <c r="V109" s="287"/>
      <c r="W109" s="287"/>
      <c r="X109" s="287"/>
      <c r="Y109" s="287"/>
      <c r="Z109" s="287"/>
      <c r="AA109" s="287"/>
      <c r="AB109" s="287"/>
      <c r="AC109" s="287"/>
      <c r="AD109" s="287"/>
      <c r="AE109" s="287"/>
    </row>
    <row r="110" spans="1:31" ht="20.100000000000001" customHeight="1">
      <c r="S110" s="586" t="s">
        <v>6</v>
      </c>
      <c r="T110" s="586"/>
      <c r="U110" s="586"/>
      <c r="V110" s="587" t="str">
        <f>IF(V14="","",V14)</f>
        <v>有村架純</v>
      </c>
      <c r="W110" s="587"/>
      <c r="X110" s="587"/>
      <c r="Y110" s="587"/>
      <c r="Z110" s="587"/>
      <c r="AA110" s="587"/>
      <c r="AB110" s="587"/>
      <c r="AC110" s="587"/>
      <c r="AD110" s="587"/>
      <c r="AE110" s="587"/>
    </row>
    <row r="111" spans="1:31" ht="9.9499999999999993" customHeight="1"/>
    <row r="112" spans="1:31" ht="20.100000000000001" customHeight="1">
      <c r="S112" s="586" t="s">
        <v>656</v>
      </c>
      <c r="T112" s="586"/>
      <c r="U112" s="586"/>
      <c r="V112" s="588" t="str">
        <f>IF(V16="","",V16)</f>
        <v>０９９</v>
      </c>
      <c r="W112" s="588"/>
      <c r="X112" s="588"/>
      <c r="Y112" s="275" t="s">
        <v>657</v>
      </c>
      <c r="Z112" s="589" t="str">
        <f>IF(Z16="","",Z16)</f>
        <v>２９６</v>
      </c>
      <c r="AA112" s="589"/>
      <c r="AB112" s="275" t="s">
        <v>657</v>
      </c>
      <c r="AC112" s="589" t="str">
        <f>IF(AC16="","",AC16)</f>
        <v>０１２３</v>
      </c>
      <c r="AD112" s="589"/>
      <c r="AE112" s="589"/>
    </row>
    <row r="118" spans="5:31" ht="20.100000000000001" customHeight="1" thickBot="1">
      <c r="E118" s="574" t="s">
        <v>658</v>
      </c>
      <c r="F118" s="575"/>
      <c r="G118" s="575"/>
      <c r="H118" s="575"/>
      <c r="I118" s="575"/>
      <c r="J118" s="575"/>
      <c r="K118" s="575"/>
      <c r="L118" s="575"/>
      <c r="M118" s="575"/>
      <c r="N118" s="575"/>
      <c r="O118" s="575"/>
      <c r="P118" s="575"/>
      <c r="Q118" s="575"/>
      <c r="R118" s="575"/>
      <c r="S118" s="575"/>
      <c r="T118" s="575"/>
      <c r="U118" s="575"/>
      <c r="V118" s="575"/>
      <c r="W118" s="575"/>
      <c r="X118" s="576"/>
      <c r="Y118" s="574" t="s">
        <v>197</v>
      </c>
      <c r="Z118" s="575"/>
      <c r="AA118" s="576"/>
    </row>
    <row r="119" spans="5:31" ht="39.950000000000003" customHeight="1" thickTop="1">
      <c r="E119" s="577" t="s">
        <v>659</v>
      </c>
      <c r="F119" s="578"/>
      <c r="G119" s="578"/>
      <c r="H119" s="578"/>
      <c r="I119" s="578"/>
      <c r="J119" s="578"/>
      <c r="K119" s="578"/>
      <c r="L119" s="578"/>
      <c r="M119" s="578"/>
      <c r="N119" s="578"/>
      <c r="O119" s="578"/>
      <c r="P119" s="578"/>
      <c r="Q119" s="578"/>
      <c r="R119" s="578"/>
      <c r="S119" s="578"/>
      <c r="T119" s="578"/>
      <c r="U119" s="578"/>
      <c r="V119" s="578"/>
      <c r="W119" s="578"/>
      <c r="X119" s="579"/>
      <c r="Y119" s="580">
        <f>IF(Y23="","",Y23)</f>
        <v>1</v>
      </c>
      <c r="Z119" s="581"/>
      <c r="AA119" s="582"/>
    </row>
    <row r="125" spans="5:31" ht="20.100000000000001" customHeight="1">
      <c r="X125" s="583" t="s">
        <v>198</v>
      </c>
      <c r="Y125" s="584"/>
      <c r="Z125" s="584"/>
      <c r="AA125" s="585"/>
      <c r="AB125" s="583" t="s">
        <v>199</v>
      </c>
      <c r="AC125" s="584"/>
      <c r="AD125" s="584"/>
      <c r="AE125" s="585"/>
    </row>
    <row r="126" spans="5:31">
      <c r="W126" s="273" t="s">
        <v>660</v>
      </c>
      <c r="X126" s="276"/>
      <c r="Y126" s="277"/>
      <c r="Z126" s="277"/>
      <c r="AA126" s="278"/>
      <c r="AB126" s="276"/>
      <c r="AC126" s="277"/>
      <c r="AD126" s="277"/>
      <c r="AE126" s="278"/>
    </row>
    <row r="127" spans="5:31">
      <c r="W127" s="273" t="s">
        <v>661</v>
      </c>
      <c r="X127" s="279"/>
      <c r="Y127" s="280"/>
      <c r="Z127" s="280"/>
      <c r="AA127" s="281"/>
      <c r="AB127" s="279"/>
      <c r="AC127" s="280"/>
      <c r="AD127" s="280"/>
      <c r="AE127" s="281"/>
    </row>
    <row r="128" spans="5:31">
      <c r="W128" s="273" t="s">
        <v>662</v>
      </c>
      <c r="X128" s="279"/>
      <c r="Y128" s="280"/>
      <c r="Z128" s="280"/>
      <c r="AA128" s="281"/>
      <c r="AB128" s="279"/>
      <c r="AC128" s="280"/>
      <c r="AD128" s="280"/>
      <c r="AE128" s="281"/>
    </row>
    <row r="129" spans="2:31">
      <c r="W129" s="273" t="s">
        <v>663</v>
      </c>
      <c r="X129" s="282"/>
      <c r="Y129" s="283"/>
      <c r="Z129" s="283"/>
      <c r="AA129" s="284"/>
      <c r="AB129" s="282"/>
      <c r="AC129" s="283"/>
      <c r="AD129" s="283"/>
      <c r="AE129" s="284"/>
    </row>
    <row r="134" spans="2:31" ht="20.100000000000001" customHeight="1">
      <c r="L134" s="573" t="s">
        <v>672</v>
      </c>
      <c r="M134" s="573"/>
      <c r="N134" s="573"/>
      <c r="O134" s="573"/>
      <c r="P134" s="573"/>
      <c r="Q134" s="573"/>
      <c r="R134" s="573"/>
      <c r="S134" s="573"/>
      <c r="T134" s="573"/>
      <c r="U134" s="573"/>
      <c r="V134" s="573"/>
      <c r="W134" s="573"/>
      <c r="X134" s="573"/>
      <c r="Y134" s="573"/>
      <c r="Z134" s="573"/>
      <c r="AA134" s="573"/>
      <c r="AB134" s="573"/>
      <c r="AC134" s="573"/>
      <c r="AD134" s="573"/>
      <c r="AE134" s="573"/>
    </row>
    <row r="139" spans="2:31" ht="20.100000000000001" customHeight="1">
      <c r="B139" s="288" t="s">
        <v>679</v>
      </c>
      <c r="C139" s="288"/>
      <c r="D139" s="289" t="s">
        <v>673</v>
      </c>
      <c r="E139" s="572" t="s">
        <v>676</v>
      </c>
      <c r="F139" s="572"/>
      <c r="G139" s="572"/>
      <c r="H139" s="572"/>
      <c r="I139" s="572"/>
      <c r="J139" s="572"/>
      <c r="K139" s="572"/>
      <c r="L139" s="572"/>
      <c r="M139" s="572"/>
      <c r="N139" s="572"/>
      <c r="O139" s="572"/>
      <c r="P139" s="572"/>
      <c r="Q139" s="572"/>
      <c r="R139" s="572"/>
      <c r="S139" s="572"/>
      <c r="T139" s="572"/>
      <c r="U139" s="572"/>
      <c r="V139" s="572"/>
      <c r="W139" s="572"/>
      <c r="X139" s="572"/>
      <c r="Y139" s="572"/>
      <c r="Z139" s="572"/>
      <c r="AA139" s="572"/>
      <c r="AB139" s="572"/>
      <c r="AC139" s="572"/>
    </row>
    <row r="140" spans="2:31" ht="20.100000000000001" customHeight="1">
      <c r="B140" s="288"/>
      <c r="C140" s="288"/>
      <c r="D140" s="288"/>
      <c r="E140" s="572"/>
      <c r="F140" s="572"/>
      <c r="G140" s="572"/>
      <c r="H140" s="572"/>
      <c r="I140" s="572"/>
      <c r="J140" s="572"/>
      <c r="K140" s="572"/>
      <c r="L140" s="572"/>
      <c r="M140" s="572"/>
      <c r="N140" s="572"/>
      <c r="O140" s="572"/>
      <c r="P140" s="572"/>
      <c r="Q140" s="572"/>
      <c r="R140" s="572"/>
      <c r="S140" s="572"/>
      <c r="T140" s="572"/>
      <c r="U140" s="572"/>
      <c r="V140" s="572"/>
      <c r="W140" s="572"/>
      <c r="X140" s="572"/>
      <c r="Y140" s="572"/>
      <c r="Z140" s="572"/>
      <c r="AA140" s="572"/>
      <c r="AB140" s="572"/>
      <c r="AC140" s="572"/>
    </row>
    <row r="141" spans="2:31" ht="20.100000000000001" customHeight="1">
      <c r="B141" s="288"/>
      <c r="C141" s="288"/>
      <c r="D141" s="289" t="s">
        <v>674</v>
      </c>
      <c r="E141" s="288" t="s">
        <v>677</v>
      </c>
      <c r="F141" s="288"/>
      <c r="G141" s="288"/>
      <c r="H141" s="288"/>
      <c r="I141" s="288"/>
      <c r="J141" s="288"/>
      <c r="K141" s="288"/>
      <c r="L141" s="288"/>
      <c r="M141" s="288"/>
      <c r="N141" s="288"/>
      <c r="O141" s="288"/>
      <c r="P141" s="288"/>
      <c r="Q141" s="288"/>
      <c r="R141" s="288"/>
      <c r="S141" s="288"/>
      <c r="T141" s="288"/>
      <c r="U141" s="288"/>
      <c r="V141" s="288"/>
      <c r="W141" s="288"/>
      <c r="X141" s="288"/>
      <c r="Y141" s="288"/>
      <c r="Z141" s="288"/>
      <c r="AA141" s="288"/>
      <c r="AB141" s="288"/>
      <c r="AC141" s="288"/>
    </row>
    <row r="142" spans="2:31" ht="20.100000000000001" customHeight="1">
      <c r="B142" s="288"/>
      <c r="C142" s="288"/>
      <c r="D142" s="289" t="s">
        <v>675</v>
      </c>
      <c r="E142" s="572" t="s">
        <v>678</v>
      </c>
      <c r="F142" s="572"/>
      <c r="G142" s="572"/>
      <c r="H142" s="572"/>
      <c r="I142" s="572"/>
      <c r="J142" s="572"/>
      <c r="K142" s="572"/>
      <c r="L142" s="572"/>
      <c r="M142" s="572"/>
      <c r="N142" s="572"/>
      <c r="O142" s="572"/>
      <c r="P142" s="572"/>
      <c r="Q142" s="572"/>
      <c r="R142" s="572"/>
      <c r="S142" s="572"/>
      <c r="T142" s="572"/>
      <c r="U142" s="572"/>
      <c r="V142" s="572"/>
      <c r="W142" s="572"/>
      <c r="X142" s="572"/>
      <c r="Y142" s="572"/>
      <c r="Z142" s="572"/>
      <c r="AA142" s="572"/>
      <c r="AB142" s="572"/>
      <c r="AC142" s="572"/>
    </row>
    <row r="143" spans="2:31" ht="20.100000000000001" customHeight="1">
      <c r="E143" s="572"/>
      <c r="F143" s="572"/>
      <c r="G143" s="572"/>
      <c r="H143" s="572"/>
      <c r="I143" s="572"/>
      <c r="J143" s="572"/>
      <c r="K143" s="572"/>
      <c r="L143" s="572"/>
      <c r="M143" s="572"/>
      <c r="N143" s="572"/>
      <c r="O143" s="572"/>
      <c r="P143" s="572"/>
      <c r="Q143" s="572"/>
      <c r="R143" s="572"/>
      <c r="S143" s="572"/>
      <c r="T143" s="572"/>
      <c r="U143" s="572"/>
      <c r="V143" s="572"/>
      <c r="W143" s="572"/>
      <c r="X143" s="572"/>
      <c r="Y143" s="572"/>
      <c r="Z143" s="572"/>
      <c r="AA143" s="572"/>
      <c r="AB143" s="572"/>
      <c r="AC143" s="572"/>
    </row>
    <row r="144" spans="2:31">
      <c r="AB144" s="285">
        <v>3</v>
      </c>
      <c r="AC144" s="285" t="s">
        <v>665</v>
      </c>
      <c r="AD144" s="285">
        <v>3</v>
      </c>
    </row>
  </sheetData>
  <mergeCells count="63">
    <mergeCell ref="A1:AE1"/>
    <mergeCell ref="B8:K8"/>
    <mergeCell ref="S10:U10"/>
    <mergeCell ref="V10:AE10"/>
    <mergeCell ref="S12:U12"/>
    <mergeCell ref="V12:AE12"/>
    <mergeCell ref="S14:U14"/>
    <mergeCell ref="V14:AE14"/>
    <mergeCell ref="S16:U16"/>
    <mergeCell ref="V16:X16"/>
    <mergeCell ref="Z16:AA16"/>
    <mergeCell ref="AC16:AE16"/>
    <mergeCell ref="L38:AE38"/>
    <mergeCell ref="E43:AC44"/>
    <mergeCell ref="E46:AC47"/>
    <mergeCell ref="E22:X22"/>
    <mergeCell ref="Y22:AA22"/>
    <mergeCell ref="E23:X23"/>
    <mergeCell ref="Y23:AA23"/>
    <mergeCell ref="X29:AA29"/>
    <mergeCell ref="AB29:AE29"/>
    <mergeCell ref="A49:AE49"/>
    <mergeCell ref="B56:H56"/>
    <mergeCell ref="S58:U58"/>
    <mergeCell ref="V58:AE58"/>
    <mergeCell ref="S60:U60"/>
    <mergeCell ref="V60:AE60"/>
    <mergeCell ref="S62:U62"/>
    <mergeCell ref="V62:AE62"/>
    <mergeCell ref="S64:U64"/>
    <mergeCell ref="V64:X64"/>
    <mergeCell ref="Z64:AA64"/>
    <mergeCell ref="AC64:AE64"/>
    <mergeCell ref="L86:AE86"/>
    <mergeCell ref="E91:AC92"/>
    <mergeCell ref="E94:AC95"/>
    <mergeCell ref="E70:X70"/>
    <mergeCell ref="Y70:AA70"/>
    <mergeCell ref="E71:X71"/>
    <mergeCell ref="Y71:AA71"/>
    <mergeCell ref="X77:AA77"/>
    <mergeCell ref="AB77:AE77"/>
    <mergeCell ref="A97:AE97"/>
    <mergeCell ref="A104:J104"/>
    <mergeCell ref="S106:U106"/>
    <mergeCell ref="V106:AE106"/>
    <mergeCell ref="S108:U108"/>
    <mergeCell ref="V108:AE108"/>
    <mergeCell ref="S110:U110"/>
    <mergeCell ref="V110:AE110"/>
    <mergeCell ref="S112:U112"/>
    <mergeCell ref="V112:X112"/>
    <mergeCell ref="Z112:AA112"/>
    <mergeCell ref="AC112:AE112"/>
    <mergeCell ref="E139:AC140"/>
    <mergeCell ref="E142:AC143"/>
    <mergeCell ref="L134:AE134"/>
    <mergeCell ref="E118:X118"/>
    <mergeCell ref="Y118:AA118"/>
    <mergeCell ref="E119:X119"/>
    <mergeCell ref="Y119:AA119"/>
    <mergeCell ref="X125:AA125"/>
    <mergeCell ref="AB125:AE125"/>
  </mergeCells>
  <phoneticPr fontId="3"/>
  <pageMargins left="0.78740157480314965" right="0.78740157480314965" top="0.98425196850393704" bottom="0.98425196850393704" header="0.51181102362204722" footer="0.51181102362204722"/>
  <pageSetup paperSize="9" scale="93" orientation="portrait" r:id="rId1"/>
  <headerFooter alignWithMargins="0"/>
  <rowBreaks count="2" manualBreakCount="2">
    <brk id="48" max="30" man="1"/>
    <brk id="96" max="30" man="1"/>
  </rowBreaks>
</worksheet>
</file>

<file path=xl/worksheets/sheet8.xml><?xml version="1.0" encoding="utf-8"?>
<worksheet xmlns="http://schemas.openxmlformats.org/spreadsheetml/2006/main" xmlns:r="http://schemas.openxmlformats.org/officeDocument/2006/relationships">
  <sheetPr>
    <tabColor rgb="FF92D050"/>
  </sheetPr>
  <dimension ref="A1:Z193"/>
  <sheetViews>
    <sheetView showGridLines="0" workbookViewId="0">
      <selection activeCell="Z5" sqref="Z5"/>
    </sheetView>
  </sheetViews>
  <sheetFormatPr defaultRowHeight="12"/>
  <cols>
    <col min="1" max="28" width="4.28515625" style="183" customWidth="1"/>
    <col min="29" max="16384" width="9.140625" style="183"/>
  </cols>
  <sheetData>
    <row r="1" spans="1:26">
      <c r="G1" s="184" t="s">
        <v>276</v>
      </c>
    </row>
    <row r="2" spans="1:26">
      <c r="Z2" s="297" t="s">
        <v>277</v>
      </c>
    </row>
    <row r="3" spans="1:26">
      <c r="T3" s="183" t="s">
        <v>687</v>
      </c>
      <c r="Z3" s="297" t="s">
        <v>688</v>
      </c>
    </row>
    <row r="4" spans="1:26" ht="13.5">
      <c r="A4" s="185" t="s">
        <v>278</v>
      </c>
      <c r="Z4" s="297" t="s">
        <v>802</v>
      </c>
    </row>
    <row r="6" spans="1:26">
      <c r="A6" s="183">
        <v>1</v>
      </c>
      <c r="B6" s="607" t="s">
        <v>279</v>
      </c>
      <c r="C6" s="607"/>
      <c r="D6" s="607"/>
      <c r="E6" s="607"/>
      <c r="F6" s="607"/>
      <c r="G6" s="607"/>
      <c r="H6" s="607"/>
      <c r="I6" s="607"/>
      <c r="J6" s="607"/>
      <c r="K6" s="607"/>
      <c r="L6" s="607"/>
      <c r="M6" s="607"/>
      <c r="N6" s="607"/>
      <c r="O6" s="607"/>
      <c r="P6" s="607"/>
      <c r="Q6" s="607"/>
      <c r="R6" s="607"/>
      <c r="S6" s="607"/>
      <c r="T6" s="607"/>
      <c r="U6" s="607"/>
      <c r="V6" s="607"/>
      <c r="W6" s="607"/>
      <c r="X6" s="607"/>
    </row>
    <row r="7" spans="1:26">
      <c r="B7" s="607"/>
      <c r="C7" s="607"/>
      <c r="D7" s="607"/>
      <c r="E7" s="607"/>
      <c r="F7" s="607"/>
      <c r="G7" s="607"/>
      <c r="H7" s="607"/>
      <c r="I7" s="607"/>
      <c r="J7" s="607"/>
      <c r="K7" s="607"/>
      <c r="L7" s="607"/>
      <c r="M7" s="607"/>
      <c r="N7" s="607"/>
      <c r="O7" s="607"/>
      <c r="P7" s="607"/>
      <c r="Q7" s="607"/>
      <c r="R7" s="607"/>
      <c r="S7" s="607"/>
      <c r="T7" s="607"/>
      <c r="U7" s="607"/>
      <c r="V7" s="607"/>
      <c r="W7" s="607"/>
      <c r="X7" s="607"/>
    </row>
    <row r="8" spans="1:26">
      <c r="B8" s="607" t="s">
        <v>280</v>
      </c>
      <c r="C8" s="607"/>
      <c r="D8" s="607"/>
      <c r="E8" s="607"/>
      <c r="F8" s="607"/>
      <c r="G8" s="607"/>
      <c r="H8" s="607"/>
      <c r="I8" s="607"/>
      <c r="J8" s="607"/>
      <c r="K8" s="607"/>
      <c r="L8" s="607"/>
      <c r="M8" s="607"/>
      <c r="N8" s="607"/>
      <c r="O8" s="607"/>
      <c r="P8" s="607"/>
      <c r="Q8" s="607"/>
      <c r="R8" s="607"/>
      <c r="S8" s="607"/>
      <c r="T8" s="607"/>
      <c r="U8" s="607"/>
      <c r="V8" s="607"/>
      <c r="W8" s="607"/>
      <c r="X8" s="607"/>
    </row>
    <row r="9" spans="1:26">
      <c r="B9" s="607"/>
      <c r="C9" s="607"/>
      <c r="D9" s="607"/>
      <c r="E9" s="607"/>
      <c r="F9" s="607"/>
      <c r="G9" s="607"/>
      <c r="H9" s="607"/>
      <c r="I9" s="607"/>
      <c r="J9" s="607"/>
      <c r="K9" s="607"/>
      <c r="L9" s="607"/>
      <c r="M9" s="607"/>
      <c r="N9" s="607"/>
      <c r="O9" s="607"/>
      <c r="P9" s="607"/>
      <c r="Q9" s="607"/>
      <c r="R9" s="607"/>
      <c r="S9" s="607"/>
      <c r="T9" s="607"/>
      <c r="U9" s="607"/>
      <c r="V9" s="607"/>
      <c r="W9" s="607"/>
      <c r="X9" s="607"/>
    </row>
    <row r="11" spans="1:26">
      <c r="B11" s="183" t="s">
        <v>281</v>
      </c>
    </row>
    <row r="12" spans="1:26">
      <c r="E12" s="186"/>
      <c r="G12" s="183" t="s">
        <v>282</v>
      </c>
      <c r="H12" s="183" t="s">
        <v>283</v>
      </c>
      <c r="I12" s="187" t="s">
        <v>284</v>
      </c>
      <c r="Q12" s="183" t="s">
        <v>282</v>
      </c>
      <c r="R12" s="183" t="s">
        <v>282</v>
      </c>
      <c r="S12" s="183" t="s">
        <v>282</v>
      </c>
      <c r="T12" s="183" t="s">
        <v>282</v>
      </c>
    </row>
    <row r="13" spans="1:26">
      <c r="F13" s="183" t="s">
        <v>285</v>
      </c>
      <c r="U13" s="183" t="s">
        <v>286</v>
      </c>
    </row>
    <row r="14" spans="1:26">
      <c r="B14" s="188"/>
      <c r="C14" s="189"/>
      <c r="D14" s="189"/>
      <c r="E14" s="190"/>
      <c r="V14" s="183" t="s">
        <v>286</v>
      </c>
    </row>
    <row r="15" spans="1:26" ht="13.5" customHeight="1">
      <c r="B15" s="191"/>
      <c r="C15" s="192" t="s">
        <v>287</v>
      </c>
      <c r="D15" s="193"/>
      <c r="E15" s="194"/>
      <c r="F15" s="195" t="s">
        <v>288</v>
      </c>
      <c r="G15" s="187"/>
      <c r="M15" s="195" t="s">
        <v>283</v>
      </c>
      <c r="N15" s="608" t="s">
        <v>289</v>
      </c>
      <c r="R15" s="611" t="s">
        <v>290</v>
      </c>
      <c r="V15" s="614" t="s">
        <v>291</v>
      </c>
    </row>
    <row r="16" spans="1:26">
      <c r="B16" s="191"/>
      <c r="C16" s="193"/>
      <c r="D16" s="193"/>
      <c r="E16" s="194"/>
      <c r="N16" s="609"/>
      <c r="O16" s="187" t="s">
        <v>292</v>
      </c>
      <c r="R16" s="612"/>
      <c r="S16" s="187" t="s">
        <v>293</v>
      </c>
      <c r="V16" s="615"/>
    </row>
    <row r="17" spans="1:24">
      <c r="B17" s="191"/>
      <c r="C17" s="193"/>
      <c r="D17" s="193"/>
      <c r="E17" s="194"/>
      <c r="F17" s="195" t="s">
        <v>294</v>
      </c>
      <c r="G17" s="187" t="s">
        <v>295</v>
      </c>
      <c r="M17" s="195" t="s">
        <v>294</v>
      </c>
      <c r="N17" s="609"/>
      <c r="O17" s="183" t="s">
        <v>283</v>
      </c>
      <c r="P17" s="183" t="s">
        <v>283</v>
      </c>
      <c r="Q17" s="183" t="s">
        <v>283</v>
      </c>
      <c r="R17" s="612"/>
      <c r="S17" s="183" t="s">
        <v>283</v>
      </c>
      <c r="T17" s="183" t="s">
        <v>283</v>
      </c>
      <c r="U17" s="183" t="s">
        <v>283</v>
      </c>
      <c r="V17" s="615"/>
    </row>
    <row r="18" spans="1:24">
      <c r="B18" s="191"/>
      <c r="E18" s="194"/>
      <c r="N18" s="609"/>
      <c r="R18" s="612"/>
      <c r="V18" s="615"/>
    </row>
    <row r="19" spans="1:24">
      <c r="B19" s="191"/>
      <c r="C19" s="196" t="s">
        <v>296</v>
      </c>
      <c r="D19" s="197"/>
      <c r="E19" s="193" t="s">
        <v>297</v>
      </c>
      <c r="F19" s="193"/>
      <c r="G19" s="187"/>
      <c r="N19" s="610"/>
      <c r="R19" s="613"/>
      <c r="V19" s="616"/>
    </row>
    <row r="20" spans="1:24">
      <c r="B20" s="198"/>
      <c r="C20" s="199"/>
      <c r="D20" s="199"/>
      <c r="E20" s="200"/>
      <c r="U20" s="183" t="s">
        <v>298</v>
      </c>
    </row>
    <row r="21" spans="1:24">
      <c r="F21" s="183" t="s">
        <v>299</v>
      </c>
      <c r="T21" s="183" t="s">
        <v>298</v>
      </c>
    </row>
    <row r="22" spans="1:24">
      <c r="G22" s="183" t="s">
        <v>299</v>
      </c>
      <c r="S22" s="183" t="s">
        <v>298</v>
      </c>
    </row>
    <row r="23" spans="1:24">
      <c r="H23" s="183" t="s">
        <v>300</v>
      </c>
      <c r="I23" s="187" t="s">
        <v>301</v>
      </c>
      <c r="O23" s="183" t="s">
        <v>300</v>
      </c>
      <c r="P23" s="183" t="s">
        <v>300</v>
      </c>
      <c r="Q23" s="183" t="s">
        <v>300</v>
      </c>
      <c r="R23" s="183" t="s">
        <v>300</v>
      </c>
    </row>
    <row r="28" spans="1:24">
      <c r="A28" s="183">
        <v>2</v>
      </c>
      <c r="B28" s="607" t="s">
        <v>302</v>
      </c>
      <c r="C28" s="607"/>
      <c r="D28" s="607"/>
      <c r="E28" s="607"/>
      <c r="F28" s="607"/>
      <c r="G28" s="607"/>
      <c r="H28" s="607"/>
      <c r="I28" s="607"/>
      <c r="J28" s="607"/>
      <c r="K28" s="607"/>
      <c r="L28" s="607"/>
      <c r="M28" s="607"/>
      <c r="N28" s="607"/>
      <c r="O28" s="607"/>
      <c r="P28" s="607"/>
      <c r="Q28" s="607"/>
      <c r="R28" s="607"/>
      <c r="S28" s="607"/>
      <c r="T28" s="607"/>
      <c r="U28" s="607"/>
      <c r="V28" s="607"/>
      <c r="W28" s="607"/>
      <c r="X28" s="607"/>
    </row>
    <row r="29" spans="1:24">
      <c r="B29" s="607"/>
      <c r="C29" s="607"/>
      <c r="D29" s="607"/>
      <c r="E29" s="607"/>
      <c r="F29" s="607"/>
      <c r="G29" s="607"/>
      <c r="H29" s="607"/>
      <c r="I29" s="607"/>
      <c r="J29" s="607"/>
      <c r="K29" s="607"/>
      <c r="L29" s="607"/>
      <c r="M29" s="607"/>
      <c r="N29" s="607"/>
      <c r="O29" s="607"/>
      <c r="P29" s="607"/>
      <c r="Q29" s="607"/>
      <c r="R29" s="607"/>
      <c r="S29" s="607"/>
      <c r="T29" s="607"/>
      <c r="U29" s="607"/>
      <c r="V29" s="607"/>
      <c r="W29" s="607"/>
      <c r="X29" s="607"/>
    </row>
    <row r="31" spans="1:24">
      <c r="A31" s="183">
        <v>3</v>
      </c>
      <c r="B31" s="607" t="s">
        <v>303</v>
      </c>
      <c r="C31" s="607"/>
      <c r="D31" s="607"/>
      <c r="E31" s="607"/>
      <c r="F31" s="607"/>
      <c r="G31" s="607"/>
      <c r="H31" s="607"/>
      <c r="I31" s="607"/>
      <c r="J31" s="607"/>
      <c r="K31" s="607"/>
      <c r="L31" s="607"/>
      <c r="M31" s="607"/>
      <c r="N31" s="607"/>
      <c r="O31" s="607"/>
      <c r="P31" s="607"/>
      <c r="Q31" s="607"/>
      <c r="R31" s="607"/>
      <c r="S31" s="607"/>
      <c r="T31" s="607"/>
      <c r="U31" s="607"/>
      <c r="V31" s="607"/>
      <c r="W31" s="607"/>
      <c r="X31" s="607"/>
    </row>
    <row r="32" spans="1:24">
      <c r="B32" s="607"/>
      <c r="C32" s="607"/>
      <c r="D32" s="607"/>
      <c r="E32" s="607"/>
      <c r="F32" s="607"/>
      <c r="G32" s="607"/>
      <c r="H32" s="607"/>
      <c r="I32" s="607"/>
      <c r="J32" s="607"/>
      <c r="K32" s="607"/>
      <c r="L32" s="607"/>
      <c r="M32" s="607"/>
      <c r="N32" s="607"/>
      <c r="O32" s="607"/>
      <c r="P32" s="607"/>
      <c r="Q32" s="607"/>
      <c r="R32" s="607"/>
      <c r="S32" s="607"/>
      <c r="T32" s="607"/>
      <c r="U32" s="607"/>
      <c r="V32" s="607"/>
      <c r="W32" s="607"/>
      <c r="X32" s="607"/>
    </row>
    <row r="33" spans="1:24">
      <c r="B33" s="201"/>
      <c r="C33" s="201"/>
      <c r="D33" s="201"/>
      <c r="E33" s="201"/>
      <c r="F33" s="201"/>
      <c r="G33" s="201"/>
      <c r="H33" s="201"/>
      <c r="I33" s="201"/>
      <c r="J33" s="201"/>
      <c r="K33" s="201"/>
      <c r="L33" s="201"/>
      <c r="M33" s="201"/>
      <c r="N33" s="201"/>
      <c r="O33" s="201"/>
      <c r="P33" s="201"/>
      <c r="Q33" s="201"/>
      <c r="R33" s="201"/>
      <c r="S33" s="201"/>
      <c r="T33" s="201"/>
      <c r="U33" s="201"/>
      <c r="V33" s="201"/>
      <c r="W33" s="201"/>
      <c r="X33" s="201"/>
    </row>
    <row r="35" spans="1:24" ht="13.5">
      <c r="A35" s="185" t="s">
        <v>304</v>
      </c>
    </row>
    <row r="37" spans="1:24">
      <c r="A37" s="183">
        <v>1</v>
      </c>
      <c r="B37" s="607" t="s">
        <v>689</v>
      </c>
      <c r="C37" s="607"/>
      <c r="D37" s="607"/>
      <c r="E37" s="607"/>
      <c r="F37" s="607"/>
      <c r="G37" s="607"/>
      <c r="H37" s="607"/>
      <c r="I37" s="607"/>
      <c r="J37" s="607"/>
      <c r="K37" s="607"/>
      <c r="L37" s="607"/>
      <c r="M37" s="607"/>
      <c r="N37" s="607"/>
      <c r="O37" s="607"/>
      <c r="P37" s="607"/>
      <c r="Q37" s="607"/>
      <c r="R37" s="607"/>
      <c r="S37" s="607"/>
      <c r="T37" s="607"/>
      <c r="U37" s="607"/>
      <c r="V37" s="607"/>
      <c r="W37" s="607"/>
      <c r="X37" s="607"/>
    </row>
    <row r="38" spans="1:24">
      <c r="B38" s="607"/>
      <c r="C38" s="607"/>
      <c r="D38" s="607"/>
      <c r="E38" s="607"/>
      <c r="F38" s="607"/>
      <c r="G38" s="607"/>
      <c r="H38" s="607"/>
      <c r="I38" s="607"/>
      <c r="J38" s="607"/>
      <c r="K38" s="607"/>
      <c r="L38" s="607"/>
      <c r="M38" s="607"/>
      <c r="N38" s="607"/>
      <c r="O38" s="607"/>
      <c r="P38" s="607"/>
      <c r="Q38" s="607"/>
      <c r="R38" s="607"/>
      <c r="S38" s="607"/>
      <c r="T38" s="607"/>
      <c r="U38" s="607"/>
      <c r="V38" s="607"/>
      <c r="W38" s="607"/>
      <c r="X38" s="607"/>
    </row>
    <row r="39" spans="1:24">
      <c r="B39" s="607" t="s">
        <v>305</v>
      </c>
      <c r="C39" s="607"/>
      <c r="D39" s="607"/>
      <c r="E39" s="607"/>
      <c r="F39" s="607"/>
      <c r="G39" s="607"/>
      <c r="H39" s="607"/>
      <c r="I39" s="607"/>
      <c r="J39" s="607"/>
      <c r="K39" s="607"/>
      <c r="L39" s="607"/>
      <c r="M39" s="607"/>
      <c r="N39" s="607"/>
      <c r="O39" s="607"/>
      <c r="P39" s="607"/>
      <c r="Q39" s="607"/>
      <c r="R39" s="607"/>
      <c r="S39" s="607"/>
      <c r="T39" s="607"/>
      <c r="U39" s="607"/>
      <c r="V39" s="607"/>
      <c r="W39" s="607"/>
      <c r="X39" s="607"/>
    </row>
    <row r="40" spans="1:24">
      <c r="B40" s="607"/>
      <c r="C40" s="607"/>
      <c r="D40" s="607"/>
      <c r="E40" s="607"/>
      <c r="F40" s="607"/>
      <c r="G40" s="607"/>
      <c r="H40" s="607"/>
      <c r="I40" s="607"/>
      <c r="J40" s="607"/>
      <c r="K40" s="607"/>
      <c r="L40" s="607"/>
      <c r="M40" s="607"/>
      <c r="N40" s="607"/>
      <c r="O40" s="607"/>
      <c r="P40" s="607"/>
      <c r="Q40" s="607"/>
      <c r="R40" s="607"/>
      <c r="S40" s="607"/>
      <c r="T40" s="607"/>
      <c r="U40" s="607"/>
      <c r="V40" s="607"/>
      <c r="W40" s="607"/>
      <c r="X40" s="607"/>
    </row>
    <row r="41" spans="1:24">
      <c r="B41" s="202" t="s">
        <v>269</v>
      </c>
      <c r="C41" s="183" t="s">
        <v>306</v>
      </c>
    </row>
    <row r="43" spans="1:24" ht="13.5" customHeight="1">
      <c r="D43" s="608" t="s">
        <v>307</v>
      </c>
      <c r="F43" s="183" t="s">
        <v>308</v>
      </c>
      <c r="M43" s="608" t="s">
        <v>290</v>
      </c>
      <c r="O43" s="617" t="s">
        <v>309</v>
      </c>
      <c r="P43" s="617"/>
      <c r="Q43" s="617"/>
      <c r="R43" s="617"/>
      <c r="S43" s="617"/>
      <c r="T43" s="617"/>
      <c r="V43" s="618" t="s">
        <v>225</v>
      </c>
      <c r="W43" s="619"/>
    </row>
    <row r="44" spans="1:24">
      <c r="D44" s="610"/>
      <c r="F44" s="183" t="s">
        <v>309</v>
      </c>
      <c r="M44" s="610"/>
      <c r="O44" s="617"/>
      <c r="P44" s="617"/>
      <c r="Q44" s="617"/>
      <c r="R44" s="617"/>
      <c r="S44" s="617"/>
      <c r="T44" s="617"/>
      <c r="V44" s="620"/>
      <c r="W44" s="621"/>
    </row>
    <row r="47" spans="1:24">
      <c r="A47" s="183">
        <v>2</v>
      </c>
      <c r="B47" s="607" t="s">
        <v>310</v>
      </c>
      <c r="C47" s="607"/>
      <c r="D47" s="607"/>
      <c r="E47" s="607"/>
      <c r="F47" s="607"/>
      <c r="G47" s="607"/>
      <c r="H47" s="607"/>
      <c r="I47" s="607"/>
      <c r="J47" s="607"/>
      <c r="K47" s="607"/>
      <c r="L47" s="607"/>
      <c r="M47" s="607"/>
      <c r="N47" s="607"/>
      <c r="O47" s="607"/>
      <c r="P47" s="607"/>
      <c r="Q47" s="607"/>
      <c r="R47" s="607"/>
      <c r="S47" s="607"/>
      <c r="T47" s="607"/>
      <c r="U47" s="607"/>
      <c r="V47" s="607"/>
      <c r="W47" s="607"/>
      <c r="X47" s="607"/>
    </row>
    <row r="48" spans="1:24">
      <c r="B48" s="607"/>
      <c r="C48" s="607"/>
      <c r="D48" s="607"/>
      <c r="E48" s="607"/>
      <c r="F48" s="607"/>
      <c r="G48" s="607"/>
      <c r="H48" s="607"/>
      <c r="I48" s="607"/>
      <c r="J48" s="607"/>
      <c r="K48" s="607"/>
      <c r="L48" s="607"/>
      <c r="M48" s="607"/>
      <c r="N48" s="607"/>
      <c r="O48" s="607"/>
      <c r="P48" s="607"/>
      <c r="Q48" s="607"/>
      <c r="R48" s="607"/>
      <c r="S48" s="607"/>
      <c r="T48" s="607"/>
      <c r="U48" s="607"/>
      <c r="V48" s="607"/>
      <c r="W48" s="607"/>
      <c r="X48" s="607"/>
    </row>
    <row r="50" spans="1:24">
      <c r="A50" s="183">
        <v>3</v>
      </c>
      <c r="B50" s="183" t="s">
        <v>311</v>
      </c>
    </row>
    <row r="51" spans="1:24">
      <c r="B51" s="203" t="s">
        <v>312</v>
      </c>
      <c r="C51" s="607" t="s">
        <v>690</v>
      </c>
      <c r="D51" s="607"/>
      <c r="E51" s="607"/>
      <c r="F51" s="607"/>
      <c r="G51" s="607"/>
      <c r="H51" s="607"/>
      <c r="I51" s="607"/>
      <c r="J51" s="607"/>
      <c r="K51" s="607"/>
      <c r="L51" s="607"/>
      <c r="M51" s="607"/>
      <c r="N51" s="607"/>
      <c r="O51" s="607"/>
      <c r="P51" s="607"/>
      <c r="Q51" s="607"/>
      <c r="R51" s="607"/>
      <c r="S51" s="607"/>
      <c r="T51" s="607"/>
      <c r="U51" s="607"/>
      <c r="V51" s="607"/>
      <c r="W51" s="607"/>
      <c r="X51" s="607"/>
    </row>
    <row r="52" spans="1:24">
      <c r="C52" s="607"/>
      <c r="D52" s="607"/>
      <c r="E52" s="607"/>
      <c r="F52" s="607"/>
      <c r="G52" s="607"/>
      <c r="H52" s="607"/>
      <c r="I52" s="607"/>
      <c r="J52" s="607"/>
      <c r="K52" s="607"/>
      <c r="L52" s="607"/>
      <c r="M52" s="607"/>
      <c r="N52" s="607"/>
      <c r="O52" s="607"/>
      <c r="P52" s="607"/>
      <c r="Q52" s="607"/>
      <c r="R52" s="607"/>
      <c r="S52" s="607"/>
      <c r="T52" s="607"/>
      <c r="U52" s="607"/>
      <c r="V52" s="607"/>
      <c r="W52" s="607"/>
      <c r="X52" s="607"/>
    </row>
    <row r="53" spans="1:24">
      <c r="B53" s="203" t="s">
        <v>313</v>
      </c>
      <c r="C53" s="183" t="s">
        <v>691</v>
      </c>
    </row>
    <row r="54" spans="1:24">
      <c r="C54" s="202" t="s">
        <v>269</v>
      </c>
      <c r="D54" s="607" t="s">
        <v>314</v>
      </c>
      <c r="E54" s="607"/>
      <c r="F54" s="607"/>
      <c r="G54" s="607"/>
      <c r="H54" s="607"/>
      <c r="I54" s="607"/>
      <c r="J54" s="607"/>
      <c r="K54" s="607"/>
      <c r="L54" s="607"/>
      <c r="M54" s="607"/>
      <c r="N54" s="607"/>
      <c r="O54" s="607"/>
      <c r="P54" s="607"/>
      <c r="Q54" s="607"/>
      <c r="R54" s="607"/>
      <c r="S54" s="607"/>
      <c r="T54" s="607"/>
      <c r="U54" s="607"/>
      <c r="V54" s="607"/>
      <c r="W54" s="607"/>
      <c r="X54" s="607"/>
    </row>
    <row r="55" spans="1:24">
      <c r="D55" s="607"/>
      <c r="E55" s="607"/>
      <c r="F55" s="607"/>
      <c r="G55" s="607"/>
      <c r="H55" s="607"/>
      <c r="I55" s="607"/>
      <c r="J55" s="607"/>
      <c r="K55" s="607"/>
      <c r="L55" s="607"/>
      <c r="M55" s="607"/>
      <c r="N55" s="607"/>
      <c r="O55" s="607"/>
      <c r="P55" s="607"/>
      <c r="Q55" s="607"/>
      <c r="R55" s="607"/>
      <c r="S55" s="607"/>
      <c r="T55" s="607"/>
      <c r="U55" s="607"/>
      <c r="V55" s="607"/>
      <c r="W55" s="607"/>
      <c r="X55" s="607"/>
    </row>
    <row r="56" spans="1:24">
      <c r="A56" s="183">
        <v>4</v>
      </c>
      <c r="B56" s="607" t="s">
        <v>315</v>
      </c>
      <c r="C56" s="607"/>
      <c r="D56" s="607"/>
      <c r="E56" s="607"/>
      <c r="F56" s="607"/>
      <c r="G56" s="607"/>
      <c r="H56" s="607"/>
      <c r="I56" s="607"/>
      <c r="J56" s="607"/>
      <c r="K56" s="607"/>
      <c r="L56" s="607"/>
      <c r="M56" s="607"/>
      <c r="N56" s="607"/>
      <c r="O56" s="607"/>
      <c r="P56" s="607"/>
      <c r="Q56" s="607"/>
      <c r="R56" s="607"/>
      <c r="S56" s="607"/>
      <c r="T56" s="607"/>
      <c r="U56" s="607"/>
      <c r="V56" s="607"/>
      <c r="W56" s="607"/>
      <c r="X56" s="607"/>
    </row>
    <row r="57" spans="1:24">
      <c r="B57" s="607"/>
      <c r="C57" s="607"/>
      <c r="D57" s="607"/>
      <c r="E57" s="607"/>
      <c r="F57" s="607"/>
      <c r="G57" s="607"/>
      <c r="H57" s="607"/>
      <c r="I57" s="607"/>
      <c r="J57" s="607"/>
      <c r="K57" s="607"/>
      <c r="L57" s="607"/>
      <c r="M57" s="607"/>
      <c r="N57" s="607"/>
      <c r="O57" s="607"/>
      <c r="P57" s="607"/>
      <c r="Q57" s="607"/>
      <c r="R57" s="607"/>
      <c r="S57" s="607"/>
      <c r="T57" s="607"/>
      <c r="U57" s="607"/>
      <c r="V57" s="607"/>
      <c r="W57" s="607"/>
      <c r="X57" s="607"/>
    </row>
    <row r="58" spans="1:24">
      <c r="A58" s="183">
        <v>5</v>
      </c>
      <c r="B58" s="607" t="s">
        <v>316</v>
      </c>
      <c r="C58" s="607"/>
      <c r="D58" s="607"/>
      <c r="E58" s="607"/>
      <c r="F58" s="607"/>
      <c r="G58" s="607"/>
      <c r="H58" s="607"/>
      <c r="I58" s="607"/>
      <c r="J58" s="607"/>
      <c r="K58" s="607"/>
      <c r="L58" s="607"/>
      <c r="M58" s="607"/>
      <c r="N58" s="607"/>
      <c r="O58" s="607"/>
      <c r="P58" s="607"/>
      <c r="Q58" s="607"/>
      <c r="R58" s="607"/>
      <c r="S58" s="607"/>
      <c r="T58" s="607"/>
      <c r="U58" s="607"/>
      <c r="V58" s="607"/>
      <c r="W58" s="607"/>
      <c r="X58" s="607"/>
    </row>
    <row r="59" spans="1:24">
      <c r="B59" s="607"/>
      <c r="C59" s="607"/>
      <c r="D59" s="607"/>
      <c r="E59" s="607"/>
      <c r="F59" s="607"/>
      <c r="G59" s="607"/>
      <c r="H59" s="607"/>
      <c r="I59" s="607"/>
      <c r="J59" s="607"/>
      <c r="K59" s="607"/>
      <c r="L59" s="607"/>
      <c r="M59" s="607"/>
      <c r="N59" s="607"/>
      <c r="O59" s="607"/>
      <c r="P59" s="607"/>
      <c r="Q59" s="607"/>
      <c r="R59" s="607"/>
      <c r="S59" s="607"/>
      <c r="T59" s="607"/>
      <c r="U59" s="607"/>
      <c r="V59" s="607"/>
      <c r="W59" s="607"/>
      <c r="X59" s="607"/>
    </row>
    <row r="60" spans="1:24">
      <c r="B60" s="201"/>
      <c r="C60" s="201"/>
      <c r="D60" s="201"/>
      <c r="E60" s="201"/>
      <c r="F60" s="201"/>
      <c r="G60" s="201"/>
      <c r="H60" s="201"/>
      <c r="I60" s="201"/>
      <c r="J60" s="201"/>
      <c r="K60" s="201"/>
      <c r="L60" s="201"/>
      <c r="M60" s="201"/>
      <c r="N60" s="201"/>
      <c r="O60" s="201"/>
      <c r="P60" s="201"/>
      <c r="Q60" s="201"/>
      <c r="R60" s="201"/>
      <c r="S60" s="201"/>
      <c r="T60" s="201"/>
      <c r="U60" s="201"/>
      <c r="V60" s="201"/>
      <c r="W60" s="201"/>
      <c r="X60" s="201"/>
    </row>
    <row r="61" spans="1:24" ht="13.5">
      <c r="A61" s="185" t="s">
        <v>317</v>
      </c>
    </row>
    <row r="63" spans="1:24">
      <c r="A63" s="183">
        <v>1</v>
      </c>
      <c r="B63" s="607" t="s">
        <v>318</v>
      </c>
      <c r="C63" s="607"/>
      <c r="D63" s="607"/>
      <c r="E63" s="607"/>
      <c r="F63" s="607"/>
      <c r="G63" s="607"/>
      <c r="H63" s="607"/>
      <c r="I63" s="607"/>
      <c r="J63" s="607"/>
      <c r="K63" s="607"/>
      <c r="L63" s="607"/>
      <c r="M63" s="607"/>
      <c r="N63" s="607"/>
      <c r="O63" s="607"/>
      <c r="P63" s="607"/>
      <c r="Q63" s="607"/>
      <c r="R63" s="607"/>
      <c r="S63" s="607"/>
      <c r="T63" s="607"/>
      <c r="U63" s="607"/>
      <c r="V63" s="607"/>
      <c r="W63" s="607"/>
      <c r="X63" s="607"/>
    </row>
    <row r="64" spans="1:24">
      <c r="B64" s="607"/>
      <c r="C64" s="607"/>
      <c r="D64" s="607"/>
      <c r="E64" s="607"/>
      <c r="F64" s="607"/>
      <c r="G64" s="607"/>
      <c r="H64" s="607"/>
      <c r="I64" s="607"/>
      <c r="J64" s="607"/>
      <c r="K64" s="607"/>
      <c r="L64" s="607"/>
      <c r="M64" s="607"/>
      <c r="N64" s="607"/>
      <c r="O64" s="607"/>
      <c r="P64" s="607"/>
      <c r="Q64" s="607"/>
      <c r="R64" s="607"/>
      <c r="S64" s="607"/>
      <c r="T64" s="607"/>
      <c r="U64" s="607"/>
      <c r="V64" s="607"/>
      <c r="W64" s="607"/>
      <c r="X64" s="607"/>
    </row>
    <row r="65" spans="1:24">
      <c r="B65" s="607" t="s">
        <v>692</v>
      </c>
      <c r="C65" s="607"/>
      <c r="D65" s="607"/>
      <c r="E65" s="607"/>
      <c r="F65" s="607"/>
      <c r="G65" s="607"/>
      <c r="H65" s="607"/>
      <c r="I65" s="607"/>
      <c r="J65" s="607"/>
      <c r="K65" s="607"/>
      <c r="L65" s="607"/>
      <c r="M65" s="607"/>
      <c r="N65" s="607"/>
      <c r="O65" s="607"/>
      <c r="P65" s="607"/>
      <c r="Q65" s="607"/>
      <c r="R65" s="607"/>
      <c r="S65" s="607"/>
      <c r="T65" s="607"/>
      <c r="U65" s="607"/>
      <c r="V65" s="607"/>
      <c r="W65" s="607"/>
      <c r="X65" s="607"/>
    </row>
    <row r="66" spans="1:24">
      <c r="B66" s="607"/>
      <c r="C66" s="607"/>
      <c r="D66" s="607"/>
      <c r="E66" s="607"/>
      <c r="F66" s="607"/>
      <c r="G66" s="607"/>
      <c r="H66" s="607"/>
      <c r="I66" s="607"/>
      <c r="J66" s="607"/>
      <c r="K66" s="607"/>
      <c r="L66" s="607"/>
      <c r="M66" s="607"/>
      <c r="N66" s="607"/>
      <c r="O66" s="607"/>
      <c r="P66" s="607"/>
      <c r="Q66" s="607"/>
      <c r="R66" s="607"/>
      <c r="S66" s="607"/>
      <c r="T66" s="607"/>
      <c r="U66" s="607"/>
      <c r="V66" s="607"/>
      <c r="W66" s="607"/>
      <c r="X66" s="607"/>
    </row>
    <row r="67" spans="1:24">
      <c r="B67" s="607"/>
      <c r="C67" s="607"/>
      <c r="D67" s="607"/>
      <c r="E67" s="607"/>
      <c r="F67" s="607"/>
      <c r="G67" s="607"/>
      <c r="H67" s="607"/>
      <c r="I67" s="607"/>
      <c r="J67" s="607"/>
      <c r="K67" s="607"/>
      <c r="L67" s="607"/>
      <c r="M67" s="607"/>
      <c r="N67" s="607"/>
      <c r="O67" s="607"/>
      <c r="P67" s="607"/>
      <c r="Q67" s="607"/>
      <c r="R67" s="607"/>
      <c r="S67" s="607"/>
      <c r="T67" s="607"/>
      <c r="U67" s="607"/>
      <c r="V67" s="607"/>
      <c r="W67" s="607"/>
      <c r="X67" s="607"/>
    </row>
    <row r="69" spans="1:24" ht="13.5" customHeight="1">
      <c r="D69" s="611" t="s">
        <v>291</v>
      </c>
      <c r="E69" s="622" t="s">
        <v>319</v>
      </c>
      <c r="F69" s="617"/>
      <c r="G69" s="617"/>
      <c r="H69" s="617"/>
      <c r="I69" s="617"/>
      <c r="J69" s="617"/>
      <c r="K69" s="617"/>
      <c r="L69" s="623"/>
      <c r="M69" s="608" t="s">
        <v>290</v>
      </c>
      <c r="N69" s="624" t="s">
        <v>693</v>
      </c>
      <c r="O69" s="625"/>
      <c r="P69" s="625"/>
      <c r="Q69" s="625"/>
      <c r="R69" s="625"/>
      <c r="S69" s="625"/>
      <c r="T69" s="625"/>
      <c r="U69" s="626"/>
      <c r="V69" s="618" t="s">
        <v>225</v>
      </c>
      <c r="W69" s="619"/>
    </row>
    <row r="70" spans="1:24">
      <c r="D70" s="612"/>
      <c r="E70" s="622"/>
      <c r="F70" s="617"/>
      <c r="G70" s="617"/>
      <c r="H70" s="617"/>
      <c r="I70" s="617"/>
      <c r="J70" s="617"/>
      <c r="K70" s="617"/>
      <c r="L70" s="623"/>
      <c r="M70" s="610"/>
      <c r="N70" s="622" t="s">
        <v>320</v>
      </c>
      <c r="O70" s="617"/>
      <c r="P70" s="617"/>
      <c r="Q70" s="617"/>
      <c r="R70" s="617"/>
      <c r="S70" s="617"/>
      <c r="T70" s="617"/>
      <c r="U70" s="623"/>
      <c r="V70" s="620"/>
      <c r="W70" s="621"/>
    </row>
    <row r="71" spans="1:24">
      <c r="D71" s="613"/>
    </row>
    <row r="74" spans="1:24">
      <c r="A74" s="183">
        <v>2</v>
      </c>
      <c r="B74" s="607" t="s">
        <v>694</v>
      </c>
      <c r="C74" s="607"/>
      <c r="D74" s="607"/>
      <c r="E74" s="607"/>
      <c r="F74" s="607"/>
      <c r="G74" s="607"/>
      <c r="H74" s="607"/>
      <c r="I74" s="607"/>
      <c r="J74" s="607"/>
      <c r="K74" s="607"/>
      <c r="L74" s="607"/>
      <c r="M74" s="607"/>
      <c r="N74" s="607"/>
      <c r="O74" s="607"/>
      <c r="P74" s="607"/>
      <c r="Q74" s="607"/>
      <c r="R74" s="607"/>
      <c r="S74" s="607"/>
      <c r="T74" s="607"/>
      <c r="U74" s="607"/>
      <c r="V74" s="607"/>
      <c r="W74" s="607"/>
      <c r="X74" s="607"/>
    </row>
    <row r="75" spans="1:24">
      <c r="B75" s="607"/>
      <c r="C75" s="607"/>
      <c r="D75" s="607"/>
      <c r="E75" s="607"/>
      <c r="F75" s="607"/>
      <c r="G75" s="607"/>
      <c r="H75" s="607"/>
      <c r="I75" s="607"/>
      <c r="J75" s="607"/>
      <c r="K75" s="607"/>
      <c r="L75" s="607"/>
      <c r="M75" s="607"/>
      <c r="N75" s="607"/>
      <c r="O75" s="607"/>
      <c r="P75" s="607"/>
      <c r="Q75" s="607"/>
      <c r="R75" s="607"/>
      <c r="S75" s="607"/>
      <c r="T75" s="607"/>
      <c r="U75" s="607"/>
      <c r="V75" s="607"/>
      <c r="W75" s="607"/>
      <c r="X75" s="607"/>
    </row>
    <row r="76" spans="1:24">
      <c r="B76" s="204" t="s">
        <v>312</v>
      </c>
      <c r="C76" s="183" t="s">
        <v>321</v>
      </c>
    </row>
    <row r="77" spans="1:24">
      <c r="D77" s="294" t="s">
        <v>696</v>
      </c>
    </row>
    <row r="78" spans="1:24">
      <c r="C78" s="202" t="s">
        <v>269</v>
      </c>
      <c r="D78" s="607" t="s">
        <v>322</v>
      </c>
      <c r="E78" s="607"/>
      <c r="F78" s="607"/>
      <c r="G78" s="607"/>
      <c r="H78" s="607"/>
      <c r="I78" s="607"/>
      <c r="J78" s="607"/>
      <c r="K78" s="607"/>
      <c r="L78" s="607"/>
      <c r="M78" s="607"/>
      <c r="N78" s="607"/>
      <c r="O78" s="607"/>
      <c r="P78" s="607"/>
      <c r="Q78" s="607"/>
      <c r="R78" s="607"/>
      <c r="S78" s="607"/>
      <c r="T78" s="607"/>
      <c r="U78" s="607"/>
      <c r="V78" s="607"/>
      <c r="W78" s="607"/>
      <c r="X78" s="607"/>
    </row>
    <row r="79" spans="1:24">
      <c r="D79" s="607"/>
      <c r="E79" s="607"/>
      <c r="F79" s="607"/>
      <c r="G79" s="607"/>
      <c r="H79" s="607"/>
      <c r="I79" s="607"/>
      <c r="J79" s="607"/>
      <c r="K79" s="607"/>
      <c r="L79" s="607"/>
      <c r="M79" s="607"/>
      <c r="N79" s="607"/>
      <c r="O79" s="607"/>
      <c r="P79" s="607"/>
      <c r="Q79" s="607"/>
      <c r="R79" s="607"/>
      <c r="S79" s="607"/>
      <c r="T79" s="607"/>
      <c r="U79" s="607"/>
      <c r="V79" s="607"/>
      <c r="W79" s="607"/>
      <c r="X79" s="607"/>
    </row>
    <row r="80" spans="1:24">
      <c r="B80" s="204" t="s">
        <v>313</v>
      </c>
      <c r="C80" s="183" t="s">
        <v>323</v>
      </c>
    </row>
    <row r="81" spans="2:24">
      <c r="C81" s="202" t="s">
        <v>265</v>
      </c>
      <c r="D81" s="183" t="s">
        <v>695</v>
      </c>
      <c r="O81" s="186" t="s">
        <v>324</v>
      </c>
      <c r="P81" s="183" t="s">
        <v>325</v>
      </c>
    </row>
    <row r="82" spans="2:24">
      <c r="C82" s="202" t="s">
        <v>265</v>
      </c>
      <c r="D82" s="183" t="s">
        <v>326</v>
      </c>
      <c r="O82" s="186" t="s">
        <v>324</v>
      </c>
      <c r="P82" s="183" t="s">
        <v>327</v>
      </c>
    </row>
    <row r="84" spans="2:24">
      <c r="B84" s="204" t="s">
        <v>328</v>
      </c>
      <c r="C84" s="183" t="s">
        <v>697</v>
      </c>
    </row>
    <row r="85" spans="2:24">
      <c r="C85" s="202" t="s">
        <v>329</v>
      </c>
      <c r="D85" s="183" t="s">
        <v>330</v>
      </c>
    </row>
    <row r="86" spans="2:24">
      <c r="D86" s="202" t="s">
        <v>331</v>
      </c>
      <c r="E86" s="183" t="s">
        <v>332</v>
      </c>
    </row>
    <row r="87" spans="2:24">
      <c r="E87" s="607" t="s">
        <v>698</v>
      </c>
      <c r="F87" s="607"/>
      <c r="G87" s="607"/>
      <c r="H87" s="607"/>
      <c r="I87" s="607"/>
      <c r="J87" s="607"/>
      <c r="K87" s="607"/>
      <c r="L87" s="607"/>
      <c r="M87" s="607"/>
      <c r="N87" s="607"/>
      <c r="O87" s="607"/>
      <c r="P87" s="607"/>
      <c r="Q87" s="607"/>
      <c r="R87" s="607"/>
      <c r="S87" s="607"/>
      <c r="T87" s="607"/>
      <c r="U87" s="607"/>
      <c r="V87" s="607"/>
      <c r="W87" s="607"/>
      <c r="X87" s="607"/>
    </row>
    <row r="88" spans="2:24">
      <c r="E88" s="607"/>
      <c r="F88" s="607"/>
      <c r="G88" s="607"/>
      <c r="H88" s="607"/>
      <c r="I88" s="607"/>
      <c r="J88" s="607"/>
      <c r="K88" s="607"/>
      <c r="L88" s="607"/>
      <c r="M88" s="607"/>
      <c r="N88" s="607"/>
      <c r="O88" s="607"/>
      <c r="P88" s="607"/>
      <c r="Q88" s="607"/>
      <c r="R88" s="607"/>
      <c r="S88" s="607"/>
      <c r="T88" s="607"/>
      <c r="U88" s="607"/>
      <c r="V88" s="607"/>
      <c r="W88" s="607"/>
      <c r="X88" s="607"/>
    </row>
    <row r="89" spans="2:24">
      <c r="E89" s="201"/>
      <c r="F89" s="201"/>
      <c r="G89" s="201"/>
      <c r="H89" s="201"/>
      <c r="I89" s="201"/>
      <c r="J89" s="201"/>
      <c r="K89" s="201"/>
      <c r="L89" s="201"/>
      <c r="M89" s="201"/>
      <c r="N89" s="201"/>
      <c r="O89" s="201"/>
      <c r="P89" s="201"/>
      <c r="Q89" s="201"/>
      <c r="R89" s="201"/>
      <c r="S89" s="201"/>
      <c r="T89" s="201"/>
      <c r="U89" s="201"/>
      <c r="V89" s="201"/>
      <c r="W89" s="201"/>
      <c r="X89" s="201"/>
    </row>
    <row r="90" spans="2:24">
      <c r="D90" s="202" t="s">
        <v>234</v>
      </c>
      <c r="E90" s="183" t="s">
        <v>333</v>
      </c>
    </row>
    <row r="91" spans="2:24">
      <c r="E91" s="607" t="s">
        <v>334</v>
      </c>
      <c r="F91" s="607"/>
      <c r="G91" s="607"/>
      <c r="H91" s="607"/>
      <c r="I91" s="607"/>
      <c r="J91" s="607"/>
      <c r="K91" s="607"/>
      <c r="L91" s="607"/>
      <c r="M91" s="607"/>
      <c r="N91" s="607"/>
      <c r="O91" s="607"/>
      <c r="P91" s="607"/>
      <c r="Q91" s="607"/>
      <c r="R91" s="607"/>
      <c r="S91" s="607"/>
      <c r="T91" s="607"/>
      <c r="U91" s="607"/>
      <c r="V91" s="607"/>
      <c r="W91" s="607"/>
      <c r="X91" s="607"/>
    </row>
    <row r="92" spans="2:24">
      <c r="E92" s="607"/>
      <c r="F92" s="607"/>
      <c r="G92" s="607"/>
      <c r="H92" s="607"/>
      <c r="I92" s="607"/>
      <c r="J92" s="607"/>
      <c r="K92" s="607"/>
      <c r="L92" s="607"/>
      <c r="M92" s="607"/>
      <c r="N92" s="607"/>
      <c r="O92" s="607"/>
      <c r="P92" s="607"/>
      <c r="Q92" s="607"/>
      <c r="R92" s="607"/>
      <c r="S92" s="607"/>
      <c r="T92" s="607"/>
      <c r="U92" s="607"/>
      <c r="V92" s="607"/>
      <c r="W92" s="607"/>
      <c r="X92" s="607"/>
    </row>
    <row r="93" spans="2:24">
      <c r="E93" s="201"/>
      <c r="F93" s="201"/>
      <c r="G93" s="201"/>
      <c r="H93" s="201"/>
      <c r="I93" s="201"/>
      <c r="J93" s="201"/>
      <c r="K93" s="201"/>
      <c r="L93" s="201"/>
      <c r="M93" s="201"/>
      <c r="N93" s="201"/>
      <c r="O93" s="201"/>
      <c r="P93" s="201"/>
      <c r="Q93" s="201"/>
      <c r="R93" s="201"/>
      <c r="S93" s="201"/>
      <c r="T93" s="201"/>
      <c r="U93" s="201"/>
      <c r="V93" s="201"/>
      <c r="W93" s="201"/>
      <c r="X93" s="201"/>
    </row>
    <row r="94" spans="2:24">
      <c r="D94" s="202" t="s">
        <v>219</v>
      </c>
      <c r="E94" s="183" t="s">
        <v>335</v>
      </c>
    </row>
    <row r="95" spans="2:24">
      <c r="E95" s="625" t="s">
        <v>336</v>
      </c>
      <c r="F95" s="625"/>
      <c r="G95" s="625"/>
      <c r="H95" s="625"/>
      <c r="I95" s="625"/>
      <c r="J95" s="625"/>
      <c r="K95" s="625"/>
      <c r="L95" s="625"/>
      <c r="M95" s="625"/>
      <c r="N95" s="625"/>
      <c r="O95" s="625"/>
      <c r="P95" s="625"/>
      <c r="Q95" s="625"/>
      <c r="R95" s="625"/>
      <c r="S95" s="625"/>
      <c r="T95" s="625"/>
      <c r="U95" s="625"/>
      <c r="V95" s="625"/>
      <c r="W95" s="625"/>
      <c r="X95" s="625"/>
    </row>
    <row r="96" spans="2:24">
      <c r="E96" s="607" t="s">
        <v>337</v>
      </c>
      <c r="F96" s="607"/>
      <c r="G96" s="607"/>
      <c r="H96" s="607"/>
      <c r="I96" s="607"/>
      <c r="J96" s="607"/>
      <c r="K96" s="607"/>
      <c r="L96" s="607"/>
      <c r="M96" s="607"/>
      <c r="N96" s="607"/>
      <c r="O96" s="607"/>
      <c r="P96" s="607"/>
      <c r="Q96" s="607"/>
      <c r="R96" s="607"/>
      <c r="S96" s="607"/>
      <c r="T96" s="607"/>
      <c r="U96" s="607"/>
      <c r="V96" s="607"/>
      <c r="W96" s="607"/>
      <c r="X96" s="607"/>
    </row>
    <row r="97" spans="1:26">
      <c r="E97" s="607"/>
      <c r="F97" s="607"/>
      <c r="G97" s="607"/>
      <c r="H97" s="607"/>
      <c r="I97" s="607"/>
      <c r="J97" s="607"/>
      <c r="K97" s="607"/>
      <c r="L97" s="607"/>
      <c r="M97" s="607"/>
      <c r="N97" s="607"/>
      <c r="O97" s="607"/>
      <c r="P97" s="607"/>
      <c r="Q97" s="607"/>
      <c r="R97" s="607"/>
      <c r="S97" s="607"/>
      <c r="T97" s="607"/>
      <c r="U97" s="607"/>
      <c r="V97" s="607"/>
      <c r="W97" s="607"/>
      <c r="X97" s="607"/>
    </row>
    <row r="98" spans="1:26">
      <c r="E98" s="183" t="s">
        <v>338</v>
      </c>
    </row>
    <row r="100" spans="1:26">
      <c r="C100" s="202" t="s">
        <v>339</v>
      </c>
      <c r="D100" s="183" t="s">
        <v>340</v>
      </c>
      <c r="Z100" s="297" t="s">
        <v>705</v>
      </c>
    </row>
    <row r="101" spans="1:26">
      <c r="C101" s="202" t="s">
        <v>341</v>
      </c>
      <c r="D101" s="625" t="s">
        <v>342</v>
      </c>
      <c r="E101" s="625"/>
      <c r="F101" s="625"/>
      <c r="G101" s="625"/>
      <c r="H101" s="625"/>
      <c r="I101" s="625"/>
      <c r="J101" s="625"/>
      <c r="K101" s="625"/>
      <c r="L101" s="625"/>
      <c r="M101" s="625"/>
      <c r="N101" s="625"/>
      <c r="O101" s="625"/>
      <c r="P101" s="625"/>
      <c r="Q101" s="625"/>
      <c r="R101" s="625"/>
      <c r="S101" s="625"/>
      <c r="T101" s="625"/>
      <c r="U101" s="625"/>
      <c r="V101" s="625"/>
      <c r="W101" s="625"/>
      <c r="X101" s="625"/>
    </row>
    <row r="102" spans="1:26">
      <c r="C102" s="202" t="s">
        <v>343</v>
      </c>
      <c r="D102" s="183" t="s">
        <v>699</v>
      </c>
    </row>
    <row r="103" spans="1:26">
      <c r="C103" s="202"/>
    </row>
    <row r="105" spans="1:26" ht="13.5">
      <c r="A105" s="185" t="s">
        <v>344</v>
      </c>
    </row>
    <row r="107" spans="1:26">
      <c r="A107" s="295">
        <v>1</v>
      </c>
      <c r="B107" s="295" t="s">
        <v>345</v>
      </c>
      <c r="C107" s="295"/>
    </row>
    <row r="108" spans="1:26">
      <c r="B108" s="183" t="s">
        <v>346</v>
      </c>
    </row>
    <row r="109" spans="1:26">
      <c r="B109" s="296" t="s">
        <v>312</v>
      </c>
      <c r="C109" s="183" t="s">
        <v>700</v>
      </c>
    </row>
    <row r="110" spans="1:26">
      <c r="B110" s="202"/>
      <c r="C110" s="183" t="s">
        <v>347</v>
      </c>
    </row>
    <row r="111" spans="1:26">
      <c r="B111" s="296" t="s">
        <v>313</v>
      </c>
      <c r="C111" s="183" t="s">
        <v>701</v>
      </c>
    </row>
    <row r="112" spans="1:26">
      <c r="C112" s="202" t="s">
        <v>329</v>
      </c>
      <c r="D112" s="183" t="s">
        <v>348</v>
      </c>
    </row>
    <row r="113" spans="3:24">
      <c r="D113" s="202" t="s">
        <v>331</v>
      </c>
      <c r="E113" s="183" t="s">
        <v>349</v>
      </c>
    </row>
    <row r="114" spans="3:24">
      <c r="E114" s="183" t="s">
        <v>702</v>
      </c>
    </row>
    <row r="115" spans="3:24">
      <c r="D115" s="202" t="s">
        <v>234</v>
      </c>
      <c r="E115" s="183" t="s">
        <v>351</v>
      </c>
    </row>
    <row r="117" spans="3:24">
      <c r="D117" s="202" t="s">
        <v>269</v>
      </c>
      <c r="E117" s="607" t="s">
        <v>352</v>
      </c>
      <c r="F117" s="607"/>
      <c r="G117" s="607"/>
      <c r="H117" s="607"/>
      <c r="I117" s="607"/>
      <c r="J117" s="607"/>
      <c r="K117" s="607"/>
      <c r="L117" s="607"/>
      <c r="M117" s="607"/>
      <c r="N117" s="607"/>
      <c r="O117" s="607"/>
      <c r="P117" s="607"/>
      <c r="Q117" s="607"/>
      <c r="R117" s="607"/>
      <c r="S117" s="607"/>
      <c r="T117" s="607"/>
      <c r="U117" s="607"/>
      <c r="V117" s="607"/>
      <c r="W117" s="607"/>
      <c r="X117" s="607"/>
    </row>
    <row r="118" spans="3:24">
      <c r="E118" s="607"/>
      <c r="F118" s="607"/>
      <c r="G118" s="607"/>
      <c r="H118" s="607"/>
      <c r="I118" s="607"/>
      <c r="J118" s="607"/>
      <c r="K118" s="607"/>
      <c r="L118" s="607"/>
      <c r="M118" s="607"/>
      <c r="N118" s="607"/>
      <c r="O118" s="607"/>
      <c r="P118" s="607"/>
      <c r="Q118" s="607"/>
      <c r="R118" s="607"/>
      <c r="S118" s="607"/>
      <c r="T118" s="607"/>
      <c r="U118" s="607"/>
      <c r="V118" s="607"/>
      <c r="W118" s="607"/>
      <c r="X118" s="607"/>
    </row>
    <row r="119" spans="3:24">
      <c r="C119" s="202" t="s">
        <v>339</v>
      </c>
      <c r="D119" s="183" t="s">
        <v>353</v>
      </c>
    </row>
    <row r="120" spans="3:24">
      <c r="D120" s="202" t="s">
        <v>265</v>
      </c>
      <c r="E120" s="183" t="s">
        <v>703</v>
      </c>
    </row>
    <row r="122" spans="3:24">
      <c r="C122" s="202" t="s">
        <v>341</v>
      </c>
      <c r="D122" s="183" t="s">
        <v>354</v>
      </c>
    </row>
    <row r="123" spans="3:24">
      <c r="D123" s="607" t="s">
        <v>355</v>
      </c>
      <c r="E123" s="607"/>
      <c r="F123" s="607"/>
      <c r="G123" s="607"/>
      <c r="H123" s="607"/>
      <c r="I123" s="607"/>
      <c r="J123" s="607"/>
      <c r="K123" s="607"/>
      <c r="L123" s="607"/>
      <c r="M123" s="607"/>
      <c r="N123" s="607"/>
      <c r="O123" s="607"/>
      <c r="P123" s="607"/>
      <c r="Q123" s="607"/>
      <c r="R123" s="607"/>
      <c r="S123" s="607"/>
      <c r="T123" s="607"/>
      <c r="U123" s="607"/>
      <c r="V123" s="607"/>
      <c r="W123" s="607"/>
      <c r="X123" s="607"/>
    </row>
    <row r="124" spans="3:24">
      <c r="D124" s="607"/>
      <c r="E124" s="607"/>
      <c r="F124" s="607"/>
      <c r="G124" s="607"/>
      <c r="H124" s="607"/>
      <c r="I124" s="607"/>
      <c r="J124" s="607"/>
      <c r="K124" s="607"/>
      <c r="L124" s="607"/>
      <c r="M124" s="607"/>
      <c r="N124" s="607"/>
      <c r="O124" s="607"/>
      <c r="P124" s="607"/>
      <c r="Q124" s="607"/>
      <c r="R124" s="607"/>
      <c r="S124" s="607"/>
      <c r="T124" s="607"/>
      <c r="U124" s="607"/>
      <c r="V124" s="607"/>
      <c r="W124" s="607"/>
      <c r="X124" s="607"/>
    </row>
    <row r="125" spans="3:24">
      <c r="C125" s="202" t="s">
        <v>343</v>
      </c>
      <c r="D125" s="183" t="s">
        <v>356</v>
      </c>
    </row>
    <row r="126" spans="3:24">
      <c r="D126" s="607" t="s">
        <v>357</v>
      </c>
      <c r="E126" s="607"/>
      <c r="F126" s="607"/>
      <c r="G126" s="607"/>
      <c r="H126" s="607"/>
      <c r="I126" s="607"/>
      <c r="J126" s="607"/>
      <c r="K126" s="607"/>
      <c r="L126" s="607"/>
      <c r="M126" s="607"/>
      <c r="N126" s="607"/>
      <c r="O126" s="607"/>
      <c r="P126" s="607"/>
      <c r="Q126" s="607"/>
      <c r="R126" s="607"/>
      <c r="S126" s="607"/>
      <c r="T126" s="607"/>
      <c r="U126" s="607"/>
      <c r="V126" s="607"/>
      <c r="W126" s="607"/>
      <c r="X126" s="607"/>
    </row>
    <row r="127" spans="3:24">
      <c r="D127" s="607"/>
      <c r="E127" s="607"/>
      <c r="F127" s="607"/>
      <c r="G127" s="607"/>
      <c r="H127" s="607"/>
      <c r="I127" s="607"/>
      <c r="J127" s="607"/>
      <c r="K127" s="607"/>
      <c r="L127" s="607"/>
      <c r="M127" s="607"/>
      <c r="N127" s="607"/>
      <c r="O127" s="607"/>
      <c r="P127" s="607"/>
      <c r="Q127" s="607"/>
      <c r="R127" s="607"/>
      <c r="S127" s="607"/>
      <c r="T127" s="607"/>
      <c r="U127" s="607"/>
      <c r="V127" s="607"/>
      <c r="W127" s="607"/>
      <c r="X127" s="607"/>
    </row>
    <row r="128" spans="3:24">
      <c r="D128" s="201"/>
      <c r="E128" s="201"/>
      <c r="F128" s="201"/>
      <c r="G128" s="201"/>
      <c r="H128" s="201"/>
      <c r="I128" s="201"/>
      <c r="J128" s="201"/>
      <c r="K128" s="201"/>
      <c r="L128" s="201"/>
      <c r="M128" s="201"/>
      <c r="N128" s="201"/>
      <c r="O128" s="201"/>
      <c r="P128" s="201"/>
      <c r="Q128" s="201"/>
      <c r="R128" s="201"/>
      <c r="S128" s="201"/>
      <c r="T128" s="201"/>
      <c r="U128" s="201"/>
      <c r="V128" s="201"/>
      <c r="W128" s="201"/>
      <c r="X128" s="201"/>
    </row>
    <row r="129" spans="1:26">
      <c r="A129" s="295">
        <v>2</v>
      </c>
      <c r="B129" s="295" t="s">
        <v>358</v>
      </c>
      <c r="C129" s="295"/>
    </row>
    <row r="130" spans="1:26">
      <c r="B130" s="183" t="s">
        <v>346</v>
      </c>
    </row>
    <row r="131" spans="1:26">
      <c r="B131" s="296" t="s">
        <v>704</v>
      </c>
      <c r="C131" s="625" t="s">
        <v>706</v>
      </c>
      <c r="D131" s="625"/>
      <c r="E131" s="625"/>
      <c r="F131" s="625"/>
      <c r="G131" s="625"/>
      <c r="H131" s="625"/>
      <c r="I131" s="625"/>
      <c r="J131" s="625"/>
      <c r="K131" s="625"/>
      <c r="L131" s="625"/>
      <c r="M131" s="625"/>
      <c r="N131" s="625"/>
      <c r="O131" s="625"/>
      <c r="P131" s="625"/>
      <c r="Q131" s="625"/>
      <c r="R131" s="625"/>
      <c r="S131" s="625"/>
      <c r="T131" s="625"/>
      <c r="U131" s="625"/>
      <c r="V131" s="625"/>
      <c r="W131" s="625"/>
      <c r="X131" s="625"/>
      <c r="Z131" s="297" t="s">
        <v>758</v>
      </c>
    </row>
    <row r="132" spans="1:26">
      <c r="B132" s="296" t="s">
        <v>313</v>
      </c>
      <c r="C132" s="183" t="s">
        <v>359</v>
      </c>
    </row>
    <row r="133" spans="1:26">
      <c r="C133" s="202" t="s">
        <v>329</v>
      </c>
      <c r="D133" s="183" t="s">
        <v>348</v>
      </c>
    </row>
    <row r="134" spans="1:26">
      <c r="D134" s="202" t="s">
        <v>331</v>
      </c>
      <c r="E134" s="183" t="s">
        <v>360</v>
      </c>
      <c r="I134" s="183" t="s">
        <v>361</v>
      </c>
      <c r="K134" s="183" t="s">
        <v>362</v>
      </c>
    </row>
    <row r="135" spans="1:26">
      <c r="E135" s="183" t="s">
        <v>350</v>
      </c>
    </row>
    <row r="136" spans="1:26">
      <c r="D136" s="202" t="s">
        <v>234</v>
      </c>
      <c r="E136" s="183" t="s">
        <v>363</v>
      </c>
      <c r="I136" s="183" t="s">
        <v>361</v>
      </c>
      <c r="K136" s="183" t="s">
        <v>364</v>
      </c>
    </row>
    <row r="137" spans="1:26">
      <c r="C137" s="202" t="s">
        <v>339</v>
      </c>
      <c r="D137" s="183" t="s">
        <v>323</v>
      </c>
    </row>
    <row r="138" spans="1:26">
      <c r="D138" s="202" t="s">
        <v>265</v>
      </c>
      <c r="E138" s="183" t="s">
        <v>707</v>
      </c>
    </row>
    <row r="139" spans="1:26">
      <c r="D139" s="202" t="s">
        <v>265</v>
      </c>
      <c r="E139" s="183" t="s">
        <v>365</v>
      </c>
    </row>
    <row r="140" spans="1:26">
      <c r="A140" s="244">
        <f>ROW()</f>
        <v>140</v>
      </c>
    </row>
    <row r="141" spans="1:26" ht="13.5">
      <c r="A141" s="185" t="s">
        <v>366</v>
      </c>
    </row>
    <row r="143" spans="1:26">
      <c r="A143" s="607" t="s">
        <v>367</v>
      </c>
      <c r="B143" s="607"/>
      <c r="C143" s="607"/>
      <c r="D143" s="607"/>
      <c r="E143" s="607"/>
      <c r="F143" s="607"/>
      <c r="G143" s="607"/>
      <c r="H143" s="607"/>
      <c r="I143" s="607"/>
      <c r="J143" s="607"/>
      <c r="K143" s="607"/>
      <c r="L143" s="607"/>
      <c r="M143" s="607"/>
      <c r="N143" s="607"/>
      <c r="O143" s="607"/>
      <c r="P143" s="607"/>
      <c r="Q143" s="607"/>
      <c r="R143" s="607"/>
      <c r="S143" s="607"/>
      <c r="T143" s="607"/>
      <c r="U143" s="607"/>
      <c r="V143" s="607"/>
      <c r="W143" s="607"/>
      <c r="X143" s="607"/>
    </row>
    <row r="144" spans="1:26">
      <c r="A144" s="607"/>
      <c r="B144" s="607"/>
      <c r="C144" s="607"/>
      <c r="D144" s="607"/>
      <c r="E144" s="607"/>
      <c r="F144" s="607"/>
      <c r="G144" s="607"/>
      <c r="H144" s="607"/>
      <c r="I144" s="607"/>
      <c r="J144" s="607"/>
      <c r="K144" s="607"/>
      <c r="L144" s="607"/>
      <c r="M144" s="607"/>
      <c r="N144" s="607"/>
      <c r="O144" s="607"/>
      <c r="P144" s="607"/>
      <c r="Q144" s="607"/>
      <c r="R144" s="607"/>
      <c r="S144" s="607"/>
      <c r="T144" s="607"/>
      <c r="U144" s="607"/>
      <c r="V144" s="607"/>
      <c r="W144" s="607"/>
      <c r="X144" s="607"/>
    </row>
    <row r="145" spans="1:24">
      <c r="A145" s="293"/>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row>
    <row r="146" spans="1:24">
      <c r="A146" s="183">
        <v>1</v>
      </c>
      <c r="B146" s="183" t="s">
        <v>368</v>
      </c>
    </row>
    <row r="147" spans="1:24">
      <c r="B147" s="607" t="s">
        <v>708</v>
      </c>
      <c r="C147" s="607"/>
      <c r="D147" s="607"/>
      <c r="E147" s="607"/>
      <c r="F147" s="607"/>
      <c r="G147" s="607"/>
      <c r="H147" s="607"/>
      <c r="I147" s="607"/>
      <c r="J147" s="607"/>
      <c r="K147" s="607"/>
      <c r="L147" s="607"/>
      <c r="M147" s="607"/>
      <c r="N147" s="607"/>
      <c r="O147" s="607"/>
      <c r="P147" s="607"/>
      <c r="Q147" s="607"/>
      <c r="R147" s="607"/>
      <c r="S147" s="607"/>
      <c r="T147" s="607"/>
      <c r="U147" s="607"/>
      <c r="V147" s="607"/>
      <c r="W147" s="607"/>
      <c r="X147" s="607"/>
    </row>
    <row r="148" spans="1:24">
      <c r="B148" s="607"/>
      <c r="C148" s="607"/>
      <c r="D148" s="607"/>
      <c r="E148" s="607"/>
      <c r="F148" s="607"/>
      <c r="G148" s="607"/>
      <c r="H148" s="607"/>
      <c r="I148" s="607"/>
      <c r="J148" s="607"/>
      <c r="K148" s="607"/>
      <c r="L148" s="607"/>
      <c r="M148" s="607"/>
      <c r="N148" s="607"/>
      <c r="O148" s="607"/>
      <c r="P148" s="607"/>
      <c r="Q148" s="607"/>
      <c r="R148" s="607"/>
      <c r="S148" s="607"/>
      <c r="T148" s="607"/>
      <c r="U148" s="607"/>
      <c r="V148" s="607"/>
      <c r="W148" s="607"/>
      <c r="X148" s="607"/>
    </row>
    <row r="149" spans="1:24">
      <c r="B149" s="607" t="s">
        <v>369</v>
      </c>
      <c r="C149" s="607"/>
      <c r="D149" s="607"/>
      <c r="E149" s="607"/>
      <c r="F149" s="607"/>
      <c r="G149" s="607"/>
      <c r="H149" s="607"/>
      <c r="I149" s="607"/>
      <c r="J149" s="607"/>
      <c r="K149" s="607"/>
      <c r="L149" s="607"/>
      <c r="M149" s="607"/>
      <c r="N149" s="607"/>
      <c r="O149" s="607"/>
      <c r="P149" s="607"/>
      <c r="Q149" s="607"/>
      <c r="R149" s="607"/>
      <c r="S149" s="607"/>
      <c r="T149" s="607"/>
      <c r="U149" s="607"/>
      <c r="V149" s="607"/>
      <c r="W149" s="607"/>
      <c r="X149" s="607"/>
    </row>
    <row r="150" spans="1:24">
      <c r="B150" s="607"/>
      <c r="C150" s="607"/>
      <c r="D150" s="607"/>
      <c r="E150" s="607"/>
      <c r="F150" s="607"/>
      <c r="G150" s="607"/>
      <c r="H150" s="607"/>
      <c r="I150" s="607"/>
      <c r="J150" s="607"/>
      <c r="K150" s="607"/>
      <c r="L150" s="607"/>
      <c r="M150" s="607"/>
      <c r="N150" s="607"/>
      <c r="O150" s="607"/>
      <c r="P150" s="607"/>
      <c r="Q150" s="607"/>
      <c r="R150" s="607"/>
      <c r="S150" s="607"/>
      <c r="T150" s="607"/>
      <c r="U150" s="607"/>
      <c r="V150" s="607"/>
      <c r="W150" s="607"/>
      <c r="X150" s="607"/>
    </row>
    <row r="152" spans="1:24">
      <c r="A152" s="183">
        <v>2</v>
      </c>
      <c r="B152" s="183" t="s">
        <v>370</v>
      </c>
    </row>
    <row r="153" spans="1:24">
      <c r="B153" s="607" t="s">
        <v>709</v>
      </c>
      <c r="C153" s="607"/>
      <c r="D153" s="607"/>
      <c r="E153" s="607"/>
      <c r="F153" s="607"/>
      <c r="G153" s="607"/>
      <c r="H153" s="607"/>
      <c r="I153" s="607"/>
      <c r="J153" s="607"/>
      <c r="K153" s="607"/>
      <c r="L153" s="607"/>
      <c r="M153" s="607"/>
      <c r="N153" s="607"/>
      <c r="O153" s="607"/>
      <c r="P153" s="607"/>
      <c r="Q153" s="607"/>
      <c r="R153" s="607"/>
      <c r="S153" s="607"/>
      <c r="T153" s="607"/>
      <c r="U153" s="607"/>
      <c r="V153" s="607"/>
      <c r="W153" s="607"/>
      <c r="X153" s="607"/>
    </row>
    <row r="154" spans="1:24">
      <c r="B154" s="607"/>
      <c r="C154" s="607"/>
      <c r="D154" s="607"/>
      <c r="E154" s="607"/>
      <c r="F154" s="607"/>
      <c r="G154" s="607"/>
      <c r="H154" s="607"/>
      <c r="I154" s="607"/>
      <c r="J154" s="607"/>
      <c r="K154" s="607"/>
      <c r="L154" s="607"/>
      <c r="M154" s="607"/>
      <c r="N154" s="607"/>
      <c r="O154" s="607"/>
      <c r="P154" s="607"/>
      <c r="Q154" s="607"/>
      <c r="R154" s="607"/>
      <c r="S154" s="607"/>
      <c r="T154" s="607"/>
      <c r="U154" s="607"/>
      <c r="V154" s="607"/>
      <c r="W154" s="607"/>
      <c r="X154" s="607"/>
    </row>
    <row r="155" spans="1:24">
      <c r="B155" s="607"/>
      <c r="C155" s="607"/>
      <c r="D155" s="607"/>
      <c r="E155" s="607"/>
      <c r="F155" s="607"/>
      <c r="G155" s="607"/>
      <c r="H155" s="607"/>
      <c r="I155" s="607"/>
      <c r="J155" s="607"/>
      <c r="K155" s="607"/>
      <c r="L155" s="607"/>
      <c r="M155" s="607"/>
      <c r="N155" s="607"/>
      <c r="O155" s="607"/>
      <c r="P155" s="607"/>
      <c r="Q155" s="607"/>
      <c r="R155" s="607"/>
      <c r="S155" s="607"/>
      <c r="T155" s="607"/>
      <c r="U155" s="607"/>
      <c r="V155" s="607"/>
      <c r="W155" s="607"/>
      <c r="X155" s="607"/>
    </row>
    <row r="157" spans="1:24">
      <c r="C157" s="183" t="s">
        <v>712</v>
      </c>
    </row>
    <row r="158" spans="1:24">
      <c r="B158" s="630" t="s">
        <v>371</v>
      </c>
      <c r="C158" s="186"/>
      <c r="D158" s="183" t="s">
        <v>300</v>
      </c>
      <c r="E158" s="183" t="s">
        <v>300</v>
      </c>
      <c r="F158" s="183" t="s">
        <v>300</v>
      </c>
      <c r="H158" s="633" t="s">
        <v>372</v>
      </c>
      <c r="I158" s="634"/>
      <c r="J158" s="634"/>
      <c r="K158" s="635"/>
    </row>
    <row r="159" spans="1:24">
      <c r="B159" s="631"/>
      <c r="C159" s="205" t="s">
        <v>298</v>
      </c>
      <c r="D159" s="206" t="s">
        <v>711</v>
      </c>
      <c r="E159" s="206"/>
      <c r="F159" s="206"/>
    </row>
    <row r="160" spans="1:24" ht="13.5" customHeight="1">
      <c r="B160" s="631"/>
      <c r="C160" s="205" t="s">
        <v>299</v>
      </c>
      <c r="G160" s="188"/>
      <c r="H160" s="189"/>
      <c r="I160" s="189"/>
      <c r="J160" s="189"/>
      <c r="K160" s="189"/>
      <c r="L160" s="190"/>
      <c r="M160" s="183" t="s">
        <v>373</v>
      </c>
      <c r="R160" s="183" t="s">
        <v>282</v>
      </c>
      <c r="S160" s="618" t="s">
        <v>374</v>
      </c>
      <c r="T160" s="636"/>
      <c r="U160" s="636"/>
      <c r="V160" s="619"/>
    </row>
    <row r="161" spans="1:24" ht="13.5" customHeight="1">
      <c r="B161" s="631"/>
      <c r="D161" s="183" t="s">
        <v>299</v>
      </c>
      <c r="G161" s="191"/>
      <c r="H161" s="193" t="s">
        <v>375</v>
      </c>
      <c r="I161" s="193"/>
      <c r="J161" s="193"/>
      <c r="K161" s="193"/>
      <c r="L161" s="194"/>
      <c r="M161" s="183" t="s">
        <v>376</v>
      </c>
      <c r="R161" s="183" t="s">
        <v>282</v>
      </c>
      <c r="S161" s="620"/>
      <c r="T161" s="637"/>
      <c r="U161" s="637"/>
      <c r="V161" s="621"/>
    </row>
    <row r="162" spans="1:24">
      <c r="B162" s="632"/>
      <c r="E162" s="183" t="s">
        <v>299</v>
      </c>
      <c r="G162" s="191"/>
      <c r="H162" s="193"/>
      <c r="I162" s="193"/>
      <c r="J162" s="193"/>
      <c r="K162" s="193"/>
      <c r="L162" s="194"/>
    </row>
    <row r="163" spans="1:24" ht="13.5">
      <c r="B163" s="638" t="s">
        <v>710</v>
      </c>
      <c r="C163" s="638"/>
      <c r="D163" s="638"/>
      <c r="E163" s="638"/>
      <c r="F163" s="206"/>
      <c r="G163" s="207" t="s">
        <v>377</v>
      </c>
      <c r="H163" s="627" t="s">
        <v>374</v>
      </c>
      <c r="I163" s="628"/>
      <c r="J163" s="628"/>
      <c r="K163" s="629"/>
      <c r="L163" s="194"/>
      <c r="M163" s="183" t="s">
        <v>300</v>
      </c>
      <c r="N163" s="183" t="s">
        <v>378</v>
      </c>
      <c r="S163" s="627" t="s">
        <v>372</v>
      </c>
      <c r="T163" s="628"/>
      <c r="U163" s="628"/>
      <c r="V163" s="629"/>
    </row>
    <row r="164" spans="1:24">
      <c r="B164" s="639" t="s">
        <v>711</v>
      </c>
      <c r="C164" s="639"/>
      <c r="D164" s="639"/>
      <c r="E164" s="639"/>
      <c r="G164" s="198"/>
      <c r="H164" s="199"/>
      <c r="I164" s="199"/>
      <c r="J164" s="199"/>
      <c r="K164" s="199"/>
      <c r="L164" s="200"/>
    </row>
    <row r="169" spans="1:24" ht="13.5">
      <c r="A169" s="185" t="s">
        <v>379</v>
      </c>
    </row>
    <row r="171" spans="1:24">
      <c r="A171" s="183">
        <v>1</v>
      </c>
      <c r="B171" s="183" t="s">
        <v>380</v>
      </c>
    </row>
    <row r="172" spans="1:24">
      <c r="B172" s="183" t="s">
        <v>381</v>
      </c>
    </row>
    <row r="174" spans="1:24">
      <c r="A174" s="183">
        <v>2</v>
      </c>
      <c r="B174" s="183" t="s">
        <v>382</v>
      </c>
    </row>
    <row r="175" spans="1:24">
      <c r="B175" s="183" t="s">
        <v>383</v>
      </c>
    </row>
    <row r="176" spans="1:24">
      <c r="B176" s="607" t="s">
        <v>384</v>
      </c>
      <c r="C176" s="607"/>
      <c r="D176" s="607"/>
      <c r="E176" s="607"/>
      <c r="F176" s="607"/>
      <c r="G176" s="607"/>
      <c r="H176" s="607"/>
      <c r="I176" s="607"/>
      <c r="J176" s="607"/>
      <c r="K176" s="607"/>
      <c r="L176" s="607"/>
      <c r="M176" s="607"/>
      <c r="N176" s="607"/>
      <c r="O176" s="607"/>
      <c r="P176" s="607"/>
      <c r="Q176" s="607"/>
      <c r="R176" s="607"/>
      <c r="S176" s="607"/>
      <c r="T176" s="607"/>
      <c r="U176" s="607"/>
      <c r="V176" s="607"/>
      <c r="W176" s="607"/>
      <c r="X176" s="607"/>
    </row>
    <row r="177" spans="2:24">
      <c r="B177" s="607"/>
      <c r="C177" s="607"/>
      <c r="D177" s="607"/>
      <c r="E177" s="607"/>
      <c r="F177" s="607"/>
      <c r="G177" s="607"/>
      <c r="H177" s="607"/>
      <c r="I177" s="607"/>
      <c r="J177" s="607"/>
      <c r="K177" s="607"/>
      <c r="L177" s="607"/>
      <c r="M177" s="607"/>
      <c r="N177" s="607"/>
      <c r="O177" s="607"/>
      <c r="P177" s="607"/>
      <c r="Q177" s="607"/>
      <c r="R177" s="607"/>
      <c r="S177" s="607"/>
      <c r="T177" s="607"/>
      <c r="U177" s="607"/>
      <c r="V177" s="607"/>
      <c r="W177" s="607"/>
      <c r="X177" s="607"/>
    </row>
    <row r="178" spans="2:24">
      <c r="B178" s="607" t="s">
        <v>385</v>
      </c>
      <c r="C178" s="607"/>
      <c r="D178" s="607"/>
      <c r="E178" s="607"/>
      <c r="F178" s="607"/>
      <c r="G178" s="607"/>
      <c r="H178" s="607"/>
      <c r="I178" s="607"/>
      <c r="J178" s="607"/>
      <c r="K178" s="607"/>
      <c r="L178" s="607"/>
      <c r="M178" s="607"/>
      <c r="N178" s="607"/>
      <c r="O178" s="607"/>
      <c r="P178" s="607"/>
      <c r="Q178" s="607"/>
      <c r="R178" s="607"/>
      <c r="S178" s="607"/>
      <c r="T178" s="607"/>
      <c r="U178" s="607"/>
      <c r="V178" s="607"/>
      <c r="W178" s="607"/>
      <c r="X178" s="607"/>
    </row>
    <row r="179" spans="2:24">
      <c r="B179" s="607"/>
      <c r="C179" s="607"/>
      <c r="D179" s="607"/>
      <c r="E179" s="607"/>
      <c r="F179" s="607"/>
      <c r="G179" s="607"/>
      <c r="H179" s="607"/>
      <c r="I179" s="607"/>
      <c r="J179" s="607"/>
      <c r="K179" s="607"/>
      <c r="L179" s="607"/>
      <c r="M179" s="607"/>
      <c r="N179" s="607"/>
      <c r="O179" s="607"/>
      <c r="P179" s="607"/>
      <c r="Q179" s="607"/>
      <c r="R179" s="607"/>
      <c r="S179" s="607"/>
      <c r="T179" s="607"/>
      <c r="U179" s="607"/>
      <c r="V179" s="607"/>
      <c r="W179" s="607"/>
      <c r="X179" s="607"/>
    </row>
    <row r="183" spans="2:24">
      <c r="B183" s="54"/>
      <c r="C183" s="55"/>
      <c r="D183" s="55"/>
      <c r="E183" s="55"/>
      <c r="F183" s="55"/>
      <c r="G183" s="55"/>
      <c r="H183" s="55" t="s">
        <v>111</v>
      </c>
      <c r="I183" s="55" t="s">
        <v>112</v>
      </c>
      <c r="J183" s="55" t="s">
        <v>113</v>
      </c>
      <c r="K183" s="55" t="s">
        <v>114</v>
      </c>
      <c r="L183" s="55" t="s">
        <v>115</v>
      </c>
      <c r="M183" s="55" t="s">
        <v>116</v>
      </c>
      <c r="N183" s="55"/>
      <c r="O183" s="55"/>
      <c r="P183" s="55"/>
      <c r="Q183" s="55"/>
      <c r="R183" s="55"/>
      <c r="S183" s="55"/>
      <c r="T183" s="55"/>
      <c r="U183" s="55"/>
      <c r="V183" s="310"/>
      <c r="W183" s="193"/>
    </row>
    <row r="184" spans="2:24">
      <c r="B184" s="41">
        <v>1</v>
      </c>
      <c r="C184" s="42" t="s">
        <v>61</v>
      </c>
      <c r="D184" s="212"/>
      <c r="E184" s="212"/>
      <c r="F184" s="50">
        <v>11</v>
      </c>
      <c r="G184" s="44" t="s">
        <v>71</v>
      </c>
      <c r="H184" s="210"/>
      <c r="I184" s="212"/>
      <c r="J184" s="59">
        <v>21</v>
      </c>
      <c r="K184" s="44" t="s">
        <v>81</v>
      </c>
      <c r="L184" s="210"/>
      <c r="M184" s="210"/>
      <c r="N184" s="50">
        <v>31</v>
      </c>
      <c r="O184" s="46" t="s">
        <v>91</v>
      </c>
      <c r="P184" s="210"/>
      <c r="Q184" s="210"/>
      <c r="R184" s="50">
        <v>41</v>
      </c>
      <c r="S184" s="44" t="s">
        <v>101</v>
      </c>
      <c r="T184" s="210"/>
      <c r="U184" s="311"/>
      <c r="V184" s="309"/>
      <c r="W184" s="193"/>
    </row>
    <row r="185" spans="2:24">
      <c r="B185" s="43">
        <v>2</v>
      </c>
      <c r="C185" s="44" t="s">
        <v>62</v>
      </c>
      <c r="D185" s="210"/>
      <c r="E185" s="210"/>
      <c r="F185" s="50">
        <v>12</v>
      </c>
      <c r="G185" s="44" t="s">
        <v>72</v>
      </c>
      <c r="H185" s="210"/>
      <c r="I185" s="210"/>
      <c r="J185" s="59">
        <v>22</v>
      </c>
      <c r="K185" s="45" t="s">
        <v>82</v>
      </c>
      <c r="L185" s="210"/>
      <c r="M185" s="210"/>
      <c r="N185" s="50">
        <v>32</v>
      </c>
      <c r="O185" s="46" t="s">
        <v>92</v>
      </c>
      <c r="P185" s="210"/>
      <c r="Q185" s="210"/>
      <c r="R185" s="301">
        <v>42</v>
      </c>
      <c r="S185" s="299" t="s">
        <v>102</v>
      </c>
      <c r="T185" s="300"/>
      <c r="U185" s="312"/>
      <c r="V185" s="309"/>
      <c r="W185" s="193"/>
    </row>
    <row r="186" spans="2:24">
      <c r="B186" s="43">
        <v>3</v>
      </c>
      <c r="C186" s="44" t="s">
        <v>63</v>
      </c>
      <c r="D186" s="210"/>
      <c r="E186" s="210"/>
      <c r="F186" s="50">
        <v>13</v>
      </c>
      <c r="G186" s="45" t="s">
        <v>73</v>
      </c>
      <c r="H186" s="210"/>
      <c r="I186" s="210"/>
      <c r="J186" s="59">
        <v>23</v>
      </c>
      <c r="K186" s="209" t="s">
        <v>83</v>
      </c>
      <c r="L186" s="210"/>
      <c r="M186" s="210"/>
      <c r="N186" s="50">
        <v>33</v>
      </c>
      <c r="O186" s="44" t="s">
        <v>93</v>
      </c>
      <c r="P186" s="210"/>
      <c r="Q186" s="210"/>
      <c r="R186" s="50">
        <v>43</v>
      </c>
      <c r="S186" s="44" t="s">
        <v>103</v>
      </c>
      <c r="T186" s="210"/>
      <c r="U186" s="312"/>
      <c r="V186" s="309"/>
      <c r="W186" s="193"/>
    </row>
    <row r="187" spans="2:24">
      <c r="B187" s="43">
        <v>4</v>
      </c>
      <c r="C187" s="45" t="s">
        <v>64</v>
      </c>
      <c r="D187" s="210"/>
      <c r="E187" s="210"/>
      <c r="F187" s="50">
        <v>14</v>
      </c>
      <c r="G187" s="46" t="s">
        <v>74</v>
      </c>
      <c r="H187" s="210"/>
      <c r="I187" s="210"/>
      <c r="J187" s="59">
        <v>24</v>
      </c>
      <c r="K187" s="46" t="s">
        <v>84</v>
      </c>
      <c r="L187" s="210"/>
      <c r="M187" s="210"/>
      <c r="N187" s="301">
        <v>34</v>
      </c>
      <c r="O187" s="299" t="s">
        <v>94</v>
      </c>
      <c r="P187" s="300"/>
      <c r="Q187" s="210"/>
      <c r="R187" s="50">
        <v>44</v>
      </c>
      <c r="S187" s="44" t="s">
        <v>104</v>
      </c>
      <c r="T187" s="210"/>
      <c r="U187" s="312"/>
      <c r="V187" s="309"/>
      <c r="W187" s="193"/>
    </row>
    <row r="188" spans="2:24">
      <c r="B188" s="43">
        <v>5</v>
      </c>
      <c r="C188" s="46" t="s">
        <v>65</v>
      </c>
      <c r="D188" s="210"/>
      <c r="E188" s="210"/>
      <c r="F188" s="50">
        <v>15</v>
      </c>
      <c r="G188" s="46" t="s">
        <v>75</v>
      </c>
      <c r="H188" s="210"/>
      <c r="I188" s="210"/>
      <c r="J188" s="59">
        <v>25</v>
      </c>
      <c r="K188" s="44" t="s">
        <v>85</v>
      </c>
      <c r="L188" s="210"/>
      <c r="M188" s="210"/>
      <c r="N188" s="50">
        <v>35</v>
      </c>
      <c r="O188" s="44" t="s">
        <v>95</v>
      </c>
      <c r="P188" s="210"/>
      <c r="Q188" s="210"/>
      <c r="R188" s="50">
        <v>45</v>
      </c>
      <c r="S188" s="44" t="s">
        <v>105</v>
      </c>
      <c r="T188" s="210"/>
      <c r="U188" s="312"/>
      <c r="V188" s="309"/>
      <c r="W188" s="193"/>
    </row>
    <row r="189" spans="2:24">
      <c r="B189" s="43">
        <v>6</v>
      </c>
      <c r="C189" s="46" t="s">
        <v>66</v>
      </c>
      <c r="D189" s="210"/>
      <c r="E189" s="210"/>
      <c r="F189" s="50">
        <v>16</v>
      </c>
      <c r="G189" s="44" t="s">
        <v>76</v>
      </c>
      <c r="H189" s="210"/>
      <c r="I189" s="210"/>
      <c r="J189" s="306">
        <v>26</v>
      </c>
      <c r="K189" s="299" t="s">
        <v>86</v>
      </c>
      <c r="L189" s="300"/>
      <c r="M189" s="300"/>
      <c r="N189" s="50">
        <v>36</v>
      </c>
      <c r="O189" s="44" t="s">
        <v>96</v>
      </c>
      <c r="P189" s="210"/>
      <c r="Q189" s="210"/>
      <c r="R189" s="50">
        <v>46</v>
      </c>
      <c r="S189" s="44" t="s">
        <v>106</v>
      </c>
      <c r="T189" s="210"/>
      <c r="U189" s="312"/>
      <c r="V189" s="309"/>
      <c r="W189" s="193"/>
    </row>
    <row r="190" spans="2:24">
      <c r="B190" s="43">
        <v>7</v>
      </c>
      <c r="C190" s="44" t="s">
        <v>67</v>
      </c>
      <c r="D190" s="210"/>
      <c r="E190" s="210"/>
      <c r="F190" s="50">
        <v>17</v>
      </c>
      <c r="G190" s="44" t="s">
        <v>77</v>
      </c>
      <c r="H190" s="210"/>
      <c r="I190" s="210"/>
      <c r="J190" s="50">
        <v>27</v>
      </c>
      <c r="K190" s="44" t="s">
        <v>87</v>
      </c>
      <c r="L190" s="210"/>
      <c r="M190" s="213"/>
      <c r="N190" s="50">
        <v>37</v>
      </c>
      <c r="O190" s="44" t="s">
        <v>97</v>
      </c>
      <c r="P190" s="210"/>
      <c r="Q190" s="210"/>
      <c r="R190" s="50">
        <v>47</v>
      </c>
      <c r="S190" s="211" t="s">
        <v>107</v>
      </c>
      <c r="T190" s="210"/>
      <c r="U190" s="312"/>
      <c r="V190" s="309"/>
      <c r="W190" s="193"/>
    </row>
    <row r="191" spans="2:24">
      <c r="B191" s="43">
        <v>8</v>
      </c>
      <c r="C191" s="44" t="s">
        <v>68</v>
      </c>
      <c r="D191" s="210"/>
      <c r="E191" s="210"/>
      <c r="F191" s="301">
        <v>18</v>
      </c>
      <c r="G191" s="299" t="s">
        <v>78</v>
      </c>
      <c r="H191" s="300"/>
      <c r="I191" s="300"/>
      <c r="J191" s="50">
        <v>28</v>
      </c>
      <c r="K191" s="44" t="s">
        <v>88</v>
      </c>
      <c r="L191" s="210"/>
      <c r="M191" s="213"/>
      <c r="N191" s="50">
        <v>38</v>
      </c>
      <c r="O191" s="45" t="s">
        <v>98</v>
      </c>
      <c r="P191" s="210"/>
      <c r="Q191" s="210"/>
      <c r="R191" s="50">
        <v>48</v>
      </c>
      <c r="S191" s="211" t="s">
        <v>108</v>
      </c>
      <c r="T191" s="210"/>
      <c r="U191" s="312"/>
      <c r="V191" s="309"/>
      <c r="W191" s="193"/>
    </row>
    <row r="192" spans="2:24">
      <c r="B192" s="298">
        <v>9</v>
      </c>
      <c r="C192" s="299" t="s">
        <v>69</v>
      </c>
      <c r="D192" s="300"/>
      <c r="E192" s="300"/>
      <c r="F192" s="59">
        <v>19</v>
      </c>
      <c r="G192" s="44" t="s">
        <v>79</v>
      </c>
      <c r="H192" s="210"/>
      <c r="I192" s="304"/>
      <c r="J192" s="50">
        <v>29</v>
      </c>
      <c r="K192" s="44" t="s">
        <v>89</v>
      </c>
      <c r="L192" s="210"/>
      <c r="M192" s="213"/>
      <c r="N192" s="50">
        <v>39</v>
      </c>
      <c r="O192" s="46" t="s">
        <v>99</v>
      </c>
      <c r="P192" s="210"/>
      <c r="Q192" s="302"/>
      <c r="R192" s="50">
        <v>49</v>
      </c>
      <c r="S192" s="44" t="s">
        <v>109</v>
      </c>
      <c r="T192" s="210"/>
      <c r="U192" s="303"/>
      <c r="V192" s="191"/>
      <c r="W192" s="193"/>
    </row>
    <row r="193" spans="2:23">
      <c r="B193" s="51">
        <v>10</v>
      </c>
      <c r="C193" s="48" t="s">
        <v>70</v>
      </c>
      <c r="D193" s="214"/>
      <c r="E193" s="214"/>
      <c r="F193" s="60">
        <v>20</v>
      </c>
      <c r="G193" s="48" t="s">
        <v>80</v>
      </c>
      <c r="H193" s="214"/>
      <c r="I193" s="305"/>
      <c r="J193" s="51">
        <v>30</v>
      </c>
      <c r="K193" s="307" t="s">
        <v>90</v>
      </c>
      <c r="L193" s="214"/>
      <c r="M193" s="216"/>
      <c r="N193" s="51">
        <v>40</v>
      </c>
      <c r="O193" s="308" t="s">
        <v>100</v>
      </c>
      <c r="P193" s="214"/>
      <c r="Q193" s="215"/>
      <c r="R193" s="51">
        <v>50</v>
      </c>
      <c r="S193" s="48" t="s">
        <v>110</v>
      </c>
      <c r="T193" s="214"/>
      <c r="U193" s="216"/>
      <c r="V193" s="191"/>
      <c r="W193" s="193"/>
    </row>
  </sheetData>
  <mergeCells count="50">
    <mergeCell ref="H163:K163"/>
    <mergeCell ref="S163:V163"/>
    <mergeCell ref="B176:X177"/>
    <mergeCell ref="B178:X179"/>
    <mergeCell ref="B147:X148"/>
    <mergeCell ref="B149:X150"/>
    <mergeCell ref="B153:X155"/>
    <mergeCell ref="B158:B162"/>
    <mergeCell ref="H158:K158"/>
    <mergeCell ref="S160:V161"/>
    <mergeCell ref="B163:E163"/>
    <mergeCell ref="B164:E164"/>
    <mergeCell ref="A143:X144"/>
    <mergeCell ref="B74:X75"/>
    <mergeCell ref="D78:X79"/>
    <mergeCell ref="E87:X88"/>
    <mergeCell ref="E91:X92"/>
    <mergeCell ref="E95:X95"/>
    <mergeCell ref="E96:X97"/>
    <mergeCell ref="D101:X101"/>
    <mergeCell ref="E117:X118"/>
    <mergeCell ref="D123:X124"/>
    <mergeCell ref="D126:X127"/>
    <mergeCell ref="C131:X131"/>
    <mergeCell ref="B65:X67"/>
    <mergeCell ref="D69:D71"/>
    <mergeCell ref="E69:L70"/>
    <mergeCell ref="M69:M70"/>
    <mergeCell ref="N69:U69"/>
    <mergeCell ref="V69:W70"/>
    <mergeCell ref="N70:U70"/>
    <mergeCell ref="B63:X64"/>
    <mergeCell ref="B31:X32"/>
    <mergeCell ref="B37:X38"/>
    <mergeCell ref="B39:X40"/>
    <mergeCell ref="D43:D44"/>
    <mergeCell ref="M43:M44"/>
    <mergeCell ref="O43:T44"/>
    <mergeCell ref="V43:W44"/>
    <mergeCell ref="B47:X48"/>
    <mergeCell ref="C51:X52"/>
    <mergeCell ref="D54:X55"/>
    <mergeCell ref="B56:X57"/>
    <mergeCell ref="B58:X59"/>
    <mergeCell ref="B28:X29"/>
    <mergeCell ref="B6:X7"/>
    <mergeCell ref="B8:X9"/>
    <mergeCell ref="N15:N19"/>
    <mergeCell ref="R15:R19"/>
    <mergeCell ref="V15:V19"/>
  </mergeCells>
  <phoneticPr fontId="3"/>
  <pageMargins left="0.7" right="0.35" top="0.41" bottom="0.53" header="0.3" footer="0.3"/>
  <pageSetup paperSize="9" orientation="portrait" horizontalDpi="4294967293" verticalDpi="0" r:id="rId1"/>
</worksheet>
</file>

<file path=xl/worksheets/sheet9.xml><?xml version="1.0" encoding="utf-8"?>
<worksheet xmlns="http://schemas.openxmlformats.org/spreadsheetml/2006/main" xmlns:r="http://schemas.openxmlformats.org/officeDocument/2006/relationships">
  <sheetPr>
    <tabColor theme="6" tint="0.59999389629810485"/>
  </sheetPr>
  <dimension ref="A1:Z315"/>
  <sheetViews>
    <sheetView showGridLines="0" workbookViewId="0">
      <selection activeCell="Z2" sqref="Z2"/>
    </sheetView>
  </sheetViews>
  <sheetFormatPr defaultRowHeight="11.25"/>
  <cols>
    <col min="1" max="28" width="4.28515625" style="217" customWidth="1"/>
    <col min="29" max="16384" width="9.140625" style="217"/>
  </cols>
  <sheetData>
    <row r="1" spans="1:26" ht="12">
      <c r="T1" s="217" t="s">
        <v>759</v>
      </c>
      <c r="Z1" s="297" t="s">
        <v>802</v>
      </c>
    </row>
    <row r="2" spans="1:26">
      <c r="C2" s="217" t="s">
        <v>437</v>
      </c>
    </row>
    <row r="3" spans="1:26">
      <c r="R3" s="217" t="s">
        <v>389</v>
      </c>
    </row>
    <row r="5" spans="1:26">
      <c r="A5" s="217" t="s">
        <v>400</v>
      </c>
      <c r="B5" s="217" t="s">
        <v>429</v>
      </c>
    </row>
    <row r="6" spans="1:26">
      <c r="B6" s="749" t="s">
        <v>401</v>
      </c>
      <c r="C6" s="234" t="s">
        <v>430</v>
      </c>
    </row>
    <row r="8" spans="1:26">
      <c r="B8" s="218" t="s">
        <v>438</v>
      </c>
      <c r="C8" s="217" t="s">
        <v>473</v>
      </c>
    </row>
    <row r="9" spans="1:26">
      <c r="C9" s="640" t="s">
        <v>474</v>
      </c>
      <c r="D9" s="640"/>
      <c r="E9" s="640"/>
      <c r="F9" s="640"/>
      <c r="G9" s="640"/>
      <c r="H9" s="640"/>
      <c r="I9" s="640"/>
      <c r="J9" s="640"/>
      <c r="K9" s="640"/>
      <c r="L9" s="640"/>
      <c r="M9" s="640"/>
      <c r="N9" s="640"/>
      <c r="O9" s="640"/>
      <c r="P9" s="640"/>
      <c r="Q9" s="640"/>
      <c r="R9" s="640"/>
      <c r="S9" s="640"/>
      <c r="T9" s="640"/>
      <c r="U9" s="640"/>
      <c r="V9" s="640"/>
      <c r="W9" s="640"/>
    </row>
    <row r="10" spans="1:26">
      <c r="C10" s="640"/>
      <c r="D10" s="640"/>
      <c r="E10" s="640"/>
      <c r="F10" s="640"/>
      <c r="G10" s="640"/>
      <c r="H10" s="640"/>
      <c r="I10" s="640"/>
      <c r="J10" s="640"/>
      <c r="K10" s="640"/>
      <c r="L10" s="640"/>
      <c r="M10" s="640"/>
      <c r="N10" s="640"/>
      <c r="O10" s="640"/>
      <c r="P10" s="640"/>
      <c r="Q10" s="640"/>
      <c r="R10" s="640"/>
      <c r="S10" s="640"/>
      <c r="T10" s="640"/>
      <c r="U10" s="640"/>
      <c r="V10" s="640"/>
      <c r="W10" s="640"/>
    </row>
    <row r="11" spans="1:26">
      <c r="C11" s="640"/>
      <c r="D11" s="640"/>
      <c r="E11" s="640"/>
      <c r="F11" s="640"/>
      <c r="G11" s="640"/>
      <c r="H11" s="640"/>
      <c r="I11" s="640"/>
      <c r="J11" s="640"/>
      <c r="K11" s="640"/>
      <c r="L11" s="640"/>
      <c r="M11" s="640"/>
      <c r="N11" s="640"/>
      <c r="O11" s="640"/>
      <c r="P11" s="640"/>
      <c r="Q11" s="640"/>
      <c r="R11" s="640"/>
      <c r="S11" s="640"/>
      <c r="T11" s="640"/>
      <c r="U11" s="640"/>
      <c r="V11" s="640"/>
      <c r="W11" s="640"/>
    </row>
    <row r="12" spans="1:26">
      <c r="C12" s="219"/>
      <c r="D12" s="219"/>
      <c r="E12" s="219"/>
      <c r="F12" s="219"/>
      <c r="G12" s="219"/>
      <c r="H12" s="219"/>
      <c r="I12" s="219"/>
      <c r="J12" s="219"/>
      <c r="K12" s="219"/>
      <c r="L12" s="219"/>
      <c r="M12" s="219"/>
      <c r="N12" s="219"/>
      <c r="O12" s="219"/>
      <c r="P12" s="219"/>
      <c r="Q12" s="219"/>
      <c r="R12" s="219"/>
      <c r="S12" s="219"/>
      <c r="T12" s="219"/>
      <c r="U12" s="219"/>
      <c r="V12" s="219"/>
      <c r="W12" s="219"/>
    </row>
    <row r="13" spans="1:26">
      <c r="B13" s="749" t="s">
        <v>402</v>
      </c>
      <c r="C13" s="234" t="s">
        <v>431</v>
      </c>
    </row>
    <row r="15" spans="1:26">
      <c r="B15" s="218" t="s">
        <v>439</v>
      </c>
      <c r="C15" s="218" t="s">
        <v>475</v>
      </c>
      <c r="D15" s="217" t="s">
        <v>477</v>
      </c>
    </row>
    <row r="16" spans="1:26">
      <c r="C16" s="218" t="s">
        <v>476</v>
      </c>
      <c r="D16" s="217" t="s">
        <v>478</v>
      </c>
    </row>
    <row r="17" spans="2:23">
      <c r="C17" s="218" t="s">
        <v>341</v>
      </c>
      <c r="D17" s="217" t="s">
        <v>479</v>
      </c>
    </row>
    <row r="19" spans="2:23">
      <c r="B19" s="749" t="s">
        <v>403</v>
      </c>
      <c r="C19" s="234" t="s">
        <v>787</v>
      </c>
    </row>
    <row r="21" spans="2:23">
      <c r="B21" s="218" t="s">
        <v>440</v>
      </c>
      <c r="C21" s="640" t="s">
        <v>760</v>
      </c>
      <c r="D21" s="640"/>
      <c r="E21" s="640"/>
      <c r="F21" s="640"/>
      <c r="G21" s="640"/>
      <c r="H21" s="640"/>
      <c r="I21" s="640"/>
      <c r="J21" s="640"/>
      <c r="K21" s="640"/>
      <c r="L21" s="640"/>
      <c r="M21" s="640"/>
      <c r="N21" s="640"/>
      <c r="O21" s="640"/>
      <c r="P21" s="640"/>
      <c r="Q21" s="640"/>
      <c r="R21" s="640"/>
      <c r="S21" s="640"/>
      <c r="T21" s="640"/>
      <c r="U21" s="640"/>
      <c r="V21" s="640"/>
      <c r="W21" s="640"/>
    </row>
    <row r="22" spans="2:23">
      <c r="C22" s="640"/>
      <c r="D22" s="640"/>
      <c r="E22" s="640"/>
      <c r="F22" s="640"/>
      <c r="G22" s="640"/>
      <c r="H22" s="640"/>
      <c r="I22" s="640"/>
      <c r="J22" s="640"/>
      <c r="K22" s="640"/>
      <c r="L22" s="640"/>
      <c r="M22" s="640"/>
      <c r="N22" s="640"/>
      <c r="O22" s="640"/>
      <c r="P22" s="640"/>
      <c r="Q22" s="640"/>
      <c r="R22" s="640"/>
      <c r="S22" s="640"/>
      <c r="T22" s="640"/>
      <c r="U22" s="640"/>
      <c r="V22" s="640"/>
      <c r="W22" s="640"/>
    </row>
    <row r="24" spans="2:23">
      <c r="B24" s="749" t="s">
        <v>785</v>
      </c>
      <c r="C24" s="234" t="s">
        <v>786</v>
      </c>
    </row>
    <row r="26" spans="2:23">
      <c r="B26" s="218" t="s">
        <v>441</v>
      </c>
      <c r="C26" s="640" t="s">
        <v>480</v>
      </c>
      <c r="D26" s="640"/>
      <c r="E26" s="640"/>
      <c r="F26" s="640"/>
      <c r="G26" s="640"/>
      <c r="H26" s="640"/>
      <c r="I26" s="640"/>
      <c r="J26" s="640"/>
      <c r="K26" s="640"/>
      <c r="L26" s="640"/>
      <c r="M26" s="640"/>
      <c r="N26" s="640"/>
      <c r="O26" s="640"/>
      <c r="P26" s="640"/>
      <c r="Q26" s="640"/>
      <c r="R26" s="640"/>
      <c r="S26" s="640"/>
      <c r="T26" s="640"/>
      <c r="U26" s="640"/>
      <c r="V26" s="640"/>
      <c r="W26" s="640"/>
    </row>
    <row r="27" spans="2:23">
      <c r="C27" s="640"/>
      <c r="D27" s="640"/>
      <c r="E27" s="640"/>
      <c r="F27" s="640"/>
      <c r="G27" s="640"/>
      <c r="H27" s="640"/>
      <c r="I27" s="640"/>
      <c r="J27" s="640"/>
      <c r="K27" s="640"/>
      <c r="L27" s="640"/>
      <c r="M27" s="640"/>
      <c r="N27" s="640"/>
      <c r="O27" s="640"/>
      <c r="P27" s="640"/>
      <c r="Q27" s="640"/>
      <c r="R27" s="640"/>
      <c r="S27" s="640"/>
      <c r="T27" s="640"/>
      <c r="U27" s="640"/>
      <c r="V27" s="640"/>
      <c r="W27" s="640"/>
    </row>
    <row r="28" spans="2:23">
      <c r="C28" s="640" t="s">
        <v>481</v>
      </c>
      <c r="D28" s="640"/>
      <c r="E28" s="640"/>
      <c r="F28" s="640"/>
      <c r="G28" s="640"/>
      <c r="H28" s="640"/>
      <c r="I28" s="640"/>
      <c r="J28" s="640"/>
      <c r="K28" s="640"/>
      <c r="L28" s="640"/>
      <c r="M28" s="640"/>
      <c r="N28" s="640"/>
      <c r="O28" s="640"/>
      <c r="P28" s="640"/>
      <c r="Q28" s="640"/>
      <c r="R28" s="640"/>
      <c r="S28" s="640"/>
      <c r="T28" s="640"/>
      <c r="U28" s="640"/>
      <c r="V28" s="640"/>
      <c r="W28" s="640"/>
    </row>
    <row r="29" spans="2:23">
      <c r="C29" s="640"/>
      <c r="D29" s="640"/>
      <c r="E29" s="640"/>
      <c r="F29" s="640"/>
      <c r="G29" s="640"/>
      <c r="H29" s="640"/>
      <c r="I29" s="640"/>
      <c r="J29" s="640"/>
      <c r="K29" s="640"/>
      <c r="L29" s="640"/>
      <c r="M29" s="640"/>
      <c r="N29" s="640"/>
      <c r="O29" s="640"/>
      <c r="P29" s="640"/>
      <c r="Q29" s="640"/>
      <c r="R29" s="640"/>
      <c r="S29" s="640"/>
      <c r="T29" s="640"/>
      <c r="U29" s="640"/>
      <c r="V29" s="640"/>
      <c r="W29" s="640"/>
    </row>
    <row r="31" spans="2:23">
      <c r="B31" s="749" t="s">
        <v>404</v>
      </c>
      <c r="C31" s="234" t="s">
        <v>432</v>
      </c>
    </row>
    <row r="33" spans="1:22">
      <c r="B33" s="218" t="s">
        <v>442</v>
      </c>
      <c r="C33" s="243" t="s">
        <v>581</v>
      </c>
    </row>
    <row r="34" spans="1:22">
      <c r="B34" s="218"/>
      <c r="C34" s="243"/>
    </row>
    <row r="35" spans="1:22">
      <c r="A35" s="235"/>
      <c r="B35" s="235"/>
      <c r="C35" s="235"/>
      <c r="D35" s="235"/>
      <c r="E35" s="235"/>
      <c r="F35" s="235"/>
      <c r="N35" s="235"/>
      <c r="O35" s="235"/>
      <c r="P35" s="235"/>
      <c r="Q35" s="235"/>
      <c r="R35" s="235"/>
      <c r="S35" s="235"/>
      <c r="T35" s="235"/>
      <c r="U35" s="235"/>
    </row>
    <row r="36" spans="1:22" ht="11.25" customHeight="1">
      <c r="A36" s="235"/>
      <c r="B36" s="235"/>
      <c r="C36" s="235"/>
      <c r="D36" s="665" t="s">
        <v>762</v>
      </c>
      <c r="E36" s="666"/>
      <c r="F36" s="666"/>
      <c r="G36" s="666"/>
      <c r="H36" s="666"/>
      <c r="I36" s="666"/>
      <c r="J36" s="666"/>
      <c r="K36" s="666"/>
      <c r="L36" s="667"/>
      <c r="P36" s="235"/>
      <c r="Q36" s="235"/>
      <c r="R36" s="235"/>
      <c r="S36" s="235"/>
      <c r="T36" s="235"/>
      <c r="U36" s="235"/>
    </row>
    <row r="37" spans="1:22">
      <c r="A37" s="235"/>
      <c r="B37" s="235"/>
      <c r="C37" s="235"/>
      <c r="D37" s="668"/>
      <c r="E37" s="669"/>
      <c r="F37" s="669"/>
      <c r="G37" s="669"/>
      <c r="H37" s="669"/>
      <c r="I37" s="669"/>
      <c r="J37" s="669"/>
      <c r="K37" s="669"/>
      <c r="L37" s="670"/>
      <c r="P37" s="235"/>
      <c r="Q37" s="235"/>
      <c r="R37" s="235"/>
      <c r="S37" s="235"/>
      <c r="T37" s="235"/>
      <c r="U37" s="235"/>
    </row>
    <row r="38" spans="1:22" ht="12" customHeight="1">
      <c r="A38" s="235"/>
      <c r="B38" s="662" t="s">
        <v>287</v>
      </c>
      <c r="C38" s="235"/>
      <c r="D38" s="668"/>
      <c r="E38" s="669"/>
      <c r="F38" s="669"/>
      <c r="G38" s="669"/>
      <c r="H38" s="669"/>
      <c r="I38" s="669"/>
      <c r="J38" s="669"/>
      <c r="K38" s="669"/>
      <c r="L38" s="670"/>
      <c r="N38" s="686" t="s">
        <v>579</v>
      </c>
      <c r="P38" s="235"/>
      <c r="Q38" s="235"/>
      <c r="R38" s="235"/>
      <c r="S38" s="235"/>
      <c r="T38" s="235"/>
      <c r="U38" s="235"/>
    </row>
    <row r="39" spans="1:22">
      <c r="A39" s="235"/>
      <c r="B39" s="663"/>
      <c r="C39" s="245" t="s">
        <v>582</v>
      </c>
      <c r="D39" s="668"/>
      <c r="E39" s="669"/>
      <c r="F39" s="669"/>
      <c r="G39" s="669"/>
      <c r="H39" s="669"/>
      <c r="I39" s="669"/>
      <c r="J39" s="669"/>
      <c r="K39" s="669"/>
      <c r="L39" s="670"/>
      <c r="M39" s="245" t="s">
        <v>585</v>
      </c>
      <c r="N39" s="687"/>
      <c r="P39" s="235"/>
      <c r="Q39" s="235"/>
      <c r="R39" s="235"/>
      <c r="S39" s="235"/>
      <c r="T39" s="235"/>
      <c r="U39" s="235"/>
    </row>
    <row r="40" spans="1:22">
      <c r="A40" s="235"/>
      <c r="B40" s="663"/>
      <c r="C40" s="235"/>
      <c r="D40" s="671"/>
      <c r="E40" s="672"/>
      <c r="F40" s="672"/>
      <c r="G40" s="672"/>
      <c r="H40" s="672"/>
      <c r="I40" s="672"/>
      <c r="J40" s="672"/>
      <c r="K40" s="672"/>
      <c r="L40" s="673"/>
      <c r="N40" s="687"/>
      <c r="P40" s="235"/>
      <c r="Q40" s="235"/>
      <c r="R40" s="235"/>
      <c r="S40" s="235"/>
      <c r="T40" s="235"/>
      <c r="U40" s="235"/>
    </row>
    <row r="41" spans="1:22">
      <c r="A41" s="235"/>
      <c r="B41" s="663"/>
      <c r="C41" s="235"/>
      <c r="D41" s="235"/>
      <c r="E41" s="235"/>
      <c r="N41" s="687"/>
      <c r="P41" s="235"/>
      <c r="Q41" s="235"/>
      <c r="R41" s="235"/>
      <c r="S41" s="235"/>
      <c r="T41" s="235"/>
      <c r="U41" s="235"/>
    </row>
    <row r="42" spans="1:22" ht="11.25" customHeight="1">
      <c r="A42" s="235"/>
      <c r="B42" s="663"/>
      <c r="C42" s="235"/>
      <c r="D42" s="235"/>
      <c r="E42" s="235"/>
      <c r="N42" s="687"/>
      <c r="P42" s="665" t="s">
        <v>587</v>
      </c>
      <c r="Q42" s="666"/>
      <c r="R42" s="666"/>
      <c r="S42" s="666"/>
      <c r="T42" s="667"/>
      <c r="U42" s="235"/>
      <c r="V42" s="662" t="s">
        <v>580</v>
      </c>
    </row>
    <row r="43" spans="1:22" ht="11.25" customHeight="1">
      <c r="A43" s="235"/>
      <c r="B43" s="663"/>
      <c r="C43" s="235"/>
      <c r="D43" s="235"/>
      <c r="E43" s="235"/>
      <c r="F43" s="235"/>
      <c r="G43" s="662" t="s">
        <v>289</v>
      </c>
      <c r="I43" s="235"/>
      <c r="J43" s="235"/>
      <c r="K43" s="235"/>
      <c r="L43" s="235"/>
      <c r="M43" s="235"/>
      <c r="N43" s="687"/>
      <c r="O43" s="235"/>
      <c r="P43" s="668"/>
      <c r="Q43" s="669"/>
      <c r="R43" s="669"/>
      <c r="S43" s="669"/>
      <c r="T43" s="670"/>
      <c r="V43" s="663"/>
    </row>
    <row r="44" spans="1:22" ht="12" customHeight="1">
      <c r="B44" s="663"/>
      <c r="C44" s="217" t="s">
        <v>583</v>
      </c>
      <c r="G44" s="663"/>
      <c r="I44" s="665" t="s">
        <v>588</v>
      </c>
      <c r="J44" s="666"/>
      <c r="K44" s="666"/>
      <c r="L44" s="667"/>
      <c r="N44" s="687"/>
      <c r="O44" s="217" t="s">
        <v>586</v>
      </c>
      <c r="P44" s="668"/>
      <c r="Q44" s="669"/>
      <c r="R44" s="669"/>
      <c r="S44" s="669"/>
      <c r="T44" s="670"/>
      <c r="U44" s="245" t="s">
        <v>586</v>
      </c>
      <c r="V44" s="663"/>
    </row>
    <row r="45" spans="1:22" ht="11.25" customHeight="1">
      <c r="B45" s="663"/>
      <c r="G45" s="663"/>
      <c r="I45" s="668"/>
      <c r="J45" s="669"/>
      <c r="K45" s="669"/>
      <c r="L45" s="670"/>
      <c r="N45" s="687"/>
      <c r="P45" s="668"/>
      <c r="Q45" s="669"/>
      <c r="R45" s="669"/>
      <c r="S45" s="669"/>
      <c r="T45" s="670"/>
      <c r="V45" s="663"/>
    </row>
    <row r="46" spans="1:22">
      <c r="B46" s="663"/>
      <c r="G46" s="663"/>
      <c r="I46" s="668"/>
      <c r="J46" s="669"/>
      <c r="K46" s="669"/>
      <c r="L46" s="670"/>
      <c r="N46" s="687"/>
      <c r="P46" s="668"/>
      <c r="Q46" s="669"/>
      <c r="R46" s="669"/>
      <c r="S46" s="669"/>
      <c r="T46" s="670"/>
      <c r="V46" s="663"/>
    </row>
    <row r="47" spans="1:22">
      <c r="B47" s="663"/>
      <c r="G47" s="663"/>
      <c r="H47" s="217" t="s">
        <v>585</v>
      </c>
      <c r="I47" s="668"/>
      <c r="J47" s="669"/>
      <c r="K47" s="669"/>
      <c r="L47" s="670"/>
      <c r="M47" s="245" t="s">
        <v>585</v>
      </c>
      <c r="N47" s="687"/>
      <c r="P47" s="668"/>
      <c r="Q47" s="669"/>
      <c r="R47" s="669"/>
      <c r="S47" s="669"/>
      <c r="T47" s="670"/>
      <c r="V47" s="663"/>
    </row>
    <row r="48" spans="1:22">
      <c r="B48" s="663"/>
      <c r="G48" s="663"/>
      <c r="I48" s="668"/>
      <c r="J48" s="669"/>
      <c r="K48" s="669"/>
      <c r="L48" s="670"/>
      <c r="N48" s="687"/>
      <c r="P48" s="671"/>
      <c r="Q48" s="672"/>
      <c r="R48" s="672"/>
      <c r="S48" s="672"/>
      <c r="T48" s="673"/>
      <c r="V48" s="663"/>
    </row>
    <row r="49" spans="1:23">
      <c r="B49" s="663"/>
      <c r="G49" s="663"/>
      <c r="I49" s="668"/>
      <c r="J49" s="669"/>
      <c r="K49" s="669"/>
      <c r="L49" s="670"/>
      <c r="N49" s="687"/>
      <c r="V49" s="663"/>
    </row>
    <row r="50" spans="1:23">
      <c r="B50" s="663"/>
      <c r="C50" s="217" t="s">
        <v>584</v>
      </c>
      <c r="G50" s="663"/>
      <c r="I50" s="668"/>
      <c r="J50" s="669"/>
      <c r="K50" s="669"/>
      <c r="L50" s="670"/>
      <c r="N50" s="687"/>
      <c r="V50" s="663"/>
    </row>
    <row r="51" spans="1:23" ht="12" customHeight="1">
      <c r="B51" s="663"/>
      <c r="G51" s="663"/>
      <c r="I51" s="671"/>
      <c r="J51" s="672"/>
      <c r="K51" s="672"/>
      <c r="L51" s="673"/>
      <c r="N51" s="687"/>
      <c r="P51" s="665" t="s">
        <v>604</v>
      </c>
      <c r="Q51" s="666"/>
      <c r="R51" s="666"/>
      <c r="S51" s="666"/>
      <c r="T51" s="667"/>
      <c r="V51" s="663"/>
    </row>
    <row r="52" spans="1:23" ht="11.25" customHeight="1">
      <c r="B52" s="663"/>
      <c r="G52" s="664"/>
      <c r="N52" s="687"/>
      <c r="P52" s="668"/>
      <c r="Q52" s="669"/>
      <c r="R52" s="669"/>
      <c r="S52" s="669"/>
      <c r="T52" s="670"/>
      <c r="V52" s="663"/>
    </row>
    <row r="53" spans="1:23">
      <c r="B53" s="663"/>
      <c r="N53" s="687"/>
      <c r="O53" s="245" t="s">
        <v>585</v>
      </c>
      <c r="P53" s="668"/>
      <c r="Q53" s="669"/>
      <c r="R53" s="669"/>
      <c r="S53" s="669"/>
      <c r="T53" s="670"/>
      <c r="U53" s="245" t="s">
        <v>585</v>
      </c>
      <c r="V53" s="663"/>
    </row>
    <row r="54" spans="1:23">
      <c r="B54" s="663"/>
      <c r="N54" s="687"/>
      <c r="P54" s="668"/>
      <c r="Q54" s="669"/>
      <c r="R54" s="669"/>
      <c r="S54" s="669"/>
      <c r="T54" s="670"/>
      <c r="V54" s="663"/>
    </row>
    <row r="55" spans="1:23" ht="11.25" customHeight="1">
      <c r="B55" s="663"/>
      <c r="D55" s="677" t="s">
        <v>589</v>
      </c>
      <c r="E55" s="678"/>
      <c r="F55" s="678"/>
      <c r="G55" s="678"/>
      <c r="H55" s="678"/>
      <c r="I55" s="678"/>
      <c r="J55" s="678"/>
      <c r="K55" s="678"/>
      <c r="L55" s="679"/>
      <c r="M55" s="246"/>
      <c r="N55" s="687"/>
      <c r="P55" s="668"/>
      <c r="Q55" s="669"/>
      <c r="R55" s="669"/>
      <c r="S55" s="669"/>
      <c r="T55" s="670"/>
      <c r="V55" s="663"/>
    </row>
    <row r="56" spans="1:23">
      <c r="B56" s="663"/>
      <c r="C56" s="217" t="s">
        <v>586</v>
      </c>
      <c r="D56" s="680"/>
      <c r="E56" s="681"/>
      <c r="F56" s="681"/>
      <c r="G56" s="681"/>
      <c r="H56" s="681"/>
      <c r="I56" s="681"/>
      <c r="J56" s="681"/>
      <c r="K56" s="681"/>
      <c r="L56" s="682"/>
      <c r="M56" s="246" t="s">
        <v>586</v>
      </c>
      <c r="N56" s="687"/>
      <c r="P56" s="671"/>
      <c r="Q56" s="672"/>
      <c r="R56" s="672"/>
      <c r="S56" s="672"/>
      <c r="T56" s="673"/>
      <c r="V56" s="663"/>
    </row>
    <row r="57" spans="1:23">
      <c r="B57" s="663"/>
      <c r="D57" s="683"/>
      <c r="E57" s="684"/>
      <c r="F57" s="684"/>
      <c r="G57" s="684"/>
      <c r="H57" s="684"/>
      <c r="I57" s="684"/>
      <c r="J57" s="684"/>
      <c r="K57" s="684"/>
      <c r="L57" s="685"/>
      <c r="N57" s="688"/>
      <c r="V57" s="663"/>
    </row>
    <row r="58" spans="1:23">
      <c r="B58" s="663"/>
      <c r="V58" s="663"/>
    </row>
    <row r="59" spans="1:23">
      <c r="B59" s="663"/>
      <c r="V59" s="663"/>
    </row>
    <row r="60" spans="1:23">
      <c r="B60" s="663"/>
      <c r="C60" s="217" t="s">
        <v>586</v>
      </c>
      <c r="E60" s="674" t="s">
        <v>590</v>
      </c>
      <c r="F60" s="675"/>
      <c r="G60" s="675"/>
      <c r="H60" s="675"/>
      <c r="I60" s="675"/>
      <c r="J60" s="675"/>
      <c r="K60" s="675"/>
      <c r="L60" s="675"/>
      <c r="M60" s="675"/>
      <c r="N60" s="675"/>
      <c r="O60" s="675"/>
      <c r="P60" s="675"/>
      <c r="Q60" s="675"/>
      <c r="R60" s="675"/>
      <c r="S60" s="676"/>
      <c r="U60" s="217" t="s">
        <v>586</v>
      </c>
      <c r="V60" s="663"/>
    </row>
    <row r="61" spans="1:23" ht="11.25" customHeight="1">
      <c r="B61" s="664"/>
      <c r="V61" s="664"/>
    </row>
    <row r="63" spans="1:23">
      <c r="A63" s="235"/>
      <c r="B63" s="235"/>
      <c r="C63" s="235"/>
      <c r="D63" s="235"/>
      <c r="E63" s="235"/>
      <c r="F63" s="235"/>
      <c r="G63" s="235"/>
      <c r="H63" s="235"/>
      <c r="I63" s="235"/>
      <c r="J63" s="235"/>
      <c r="K63" s="235"/>
      <c r="L63" s="235"/>
      <c r="M63" s="235"/>
      <c r="N63" s="235"/>
      <c r="O63" s="235"/>
      <c r="P63" s="235"/>
      <c r="Q63" s="235"/>
      <c r="R63" s="235"/>
      <c r="S63" s="235"/>
      <c r="T63" s="235"/>
      <c r="U63" s="235"/>
      <c r="V63" s="235"/>
      <c r="W63" s="235"/>
    </row>
    <row r="64" spans="1:23">
      <c r="A64" s="235"/>
      <c r="B64" s="235"/>
      <c r="C64" s="235"/>
      <c r="D64" s="217" t="s">
        <v>591</v>
      </c>
      <c r="E64" s="217" t="s">
        <v>761</v>
      </c>
      <c r="F64" s="235"/>
      <c r="G64" s="235"/>
      <c r="H64" s="235"/>
      <c r="I64" s="235"/>
      <c r="J64" s="235"/>
      <c r="K64" s="235"/>
      <c r="L64" s="235"/>
      <c r="M64" s="235"/>
      <c r="N64" s="235"/>
      <c r="O64" s="235"/>
      <c r="P64" s="235"/>
      <c r="Q64" s="235"/>
      <c r="R64" s="235"/>
      <c r="S64" s="235"/>
      <c r="T64" s="235"/>
      <c r="U64" s="235"/>
      <c r="V64" s="235"/>
      <c r="W64" s="235"/>
    </row>
    <row r="65" spans="1:23">
      <c r="A65" s="235"/>
      <c r="B65" s="235"/>
      <c r="C65" s="235"/>
      <c r="F65" s="235"/>
      <c r="G65" s="235"/>
      <c r="H65" s="235"/>
      <c r="I65" s="235"/>
      <c r="J65" s="235"/>
      <c r="K65" s="235"/>
      <c r="L65" s="235"/>
      <c r="M65" s="235"/>
      <c r="N65" s="235"/>
      <c r="O65" s="235"/>
      <c r="P65" s="235"/>
      <c r="Q65" s="235"/>
      <c r="R65" s="235"/>
      <c r="S65" s="235"/>
      <c r="T65" s="235"/>
      <c r="U65" s="235"/>
      <c r="V65" s="235"/>
      <c r="W65" s="235"/>
    </row>
    <row r="66" spans="1:23">
      <c r="A66" s="235"/>
      <c r="B66" s="235"/>
      <c r="C66" s="235"/>
      <c r="D66" s="235"/>
      <c r="E66" s="235"/>
      <c r="F66" s="235"/>
      <c r="G66" s="235"/>
      <c r="H66" s="235"/>
      <c r="I66" s="235"/>
      <c r="J66" s="235"/>
      <c r="K66" s="235"/>
      <c r="L66" s="235"/>
      <c r="M66" s="235"/>
      <c r="N66" s="235"/>
      <c r="O66" s="235"/>
      <c r="P66" s="235"/>
      <c r="Q66" s="235"/>
      <c r="R66" s="235"/>
      <c r="S66" s="235"/>
      <c r="T66" s="235"/>
      <c r="U66" s="235"/>
      <c r="V66" s="235"/>
      <c r="W66" s="235"/>
    </row>
    <row r="67" spans="1:23">
      <c r="A67" s="235"/>
      <c r="B67" s="217" t="s">
        <v>592</v>
      </c>
    </row>
    <row r="68" spans="1:23">
      <c r="A68" s="235"/>
      <c r="B68" s="240"/>
      <c r="C68" s="241" t="s">
        <v>593</v>
      </c>
      <c r="D68" s="241"/>
      <c r="E68" s="242"/>
      <c r="F68" s="240"/>
      <c r="G68" s="241"/>
      <c r="H68" s="241" t="s">
        <v>597</v>
      </c>
      <c r="I68" s="241"/>
      <c r="J68" s="241"/>
      <c r="K68" s="241"/>
      <c r="L68" s="241"/>
      <c r="M68" s="241"/>
      <c r="N68" s="242"/>
      <c r="O68" s="241"/>
      <c r="P68" s="241"/>
      <c r="Q68" s="241" t="s">
        <v>599</v>
      </c>
      <c r="R68" s="241"/>
      <c r="S68" s="241"/>
      <c r="T68" s="241"/>
      <c r="U68" s="242"/>
    </row>
    <row r="69" spans="1:23" ht="12" customHeight="1">
      <c r="A69" s="235"/>
      <c r="B69" s="227"/>
      <c r="C69" s="250" t="s">
        <v>594</v>
      </c>
      <c r="D69" s="228"/>
      <c r="E69" s="229"/>
      <c r="F69" s="644" t="s">
        <v>598</v>
      </c>
      <c r="G69" s="645"/>
      <c r="H69" s="645"/>
      <c r="I69" s="645"/>
      <c r="J69" s="645"/>
      <c r="K69" s="645"/>
      <c r="L69" s="645"/>
      <c r="M69" s="645"/>
      <c r="N69" s="646"/>
      <c r="O69" s="644" t="s">
        <v>600</v>
      </c>
      <c r="P69" s="645"/>
      <c r="Q69" s="645"/>
      <c r="R69" s="645"/>
      <c r="S69" s="645"/>
      <c r="T69" s="645"/>
      <c r="U69" s="646"/>
    </row>
    <row r="70" spans="1:23">
      <c r="A70" s="235"/>
      <c r="B70" s="227"/>
      <c r="C70" s="250" t="s">
        <v>595</v>
      </c>
      <c r="D70" s="228"/>
      <c r="E70" s="229"/>
      <c r="F70" s="647"/>
      <c r="G70" s="648"/>
      <c r="H70" s="648"/>
      <c r="I70" s="648"/>
      <c r="J70" s="648"/>
      <c r="K70" s="648"/>
      <c r="L70" s="648"/>
      <c r="M70" s="648"/>
      <c r="N70" s="649"/>
      <c r="O70" s="650"/>
      <c r="P70" s="651"/>
      <c r="Q70" s="651"/>
      <c r="R70" s="651"/>
      <c r="S70" s="651"/>
      <c r="T70" s="651"/>
      <c r="U70" s="652"/>
    </row>
    <row r="71" spans="1:23" ht="12" customHeight="1">
      <c r="A71" s="235"/>
      <c r="B71" s="247"/>
      <c r="C71" s="250" t="s">
        <v>596</v>
      </c>
      <c r="D71" s="248"/>
      <c r="E71" s="249"/>
      <c r="F71" s="650"/>
      <c r="G71" s="651"/>
      <c r="H71" s="651"/>
      <c r="I71" s="651"/>
      <c r="J71" s="651"/>
      <c r="K71" s="651"/>
      <c r="L71" s="651"/>
      <c r="M71" s="651"/>
      <c r="N71" s="652"/>
      <c r="O71" s="641" t="s">
        <v>601</v>
      </c>
      <c r="P71" s="642"/>
      <c r="Q71" s="642"/>
      <c r="R71" s="642"/>
      <c r="S71" s="642"/>
      <c r="T71" s="642"/>
      <c r="U71" s="643"/>
      <c r="V71" s="235"/>
      <c r="W71" s="235"/>
    </row>
    <row r="72" spans="1:23">
      <c r="A72" s="235"/>
      <c r="B72" s="235"/>
      <c r="C72" s="235"/>
      <c r="D72" s="235"/>
      <c r="E72" s="235"/>
      <c r="F72" s="235"/>
      <c r="G72" s="235"/>
      <c r="H72" s="235"/>
      <c r="I72" s="235"/>
      <c r="J72" s="235"/>
      <c r="K72" s="235"/>
      <c r="L72" s="235"/>
      <c r="M72" s="235"/>
      <c r="N72" s="235"/>
      <c r="O72" s="235"/>
      <c r="P72" s="235"/>
      <c r="Q72" s="235"/>
      <c r="R72" s="235"/>
      <c r="S72" s="235"/>
      <c r="T72" s="235"/>
      <c r="U72" s="235"/>
      <c r="V72" s="235"/>
      <c r="W72" s="235"/>
    </row>
    <row r="73" spans="1:23">
      <c r="A73" s="235"/>
      <c r="B73" s="235"/>
      <c r="C73" s="217" t="s">
        <v>591</v>
      </c>
      <c r="D73" s="640" t="s">
        <v>602</v>
      </c>
      <c r="E73" s="640"/>
      <c r="F73" s="640"/>
      <c r="G73" s="640"/>
      <c r="H73" s="640"/>
      <c r="I73" s="640"/>
      <c r="J73" s="640"/>
      <c r="K73" s="640"/>
      <c r="L73" s="640"/>
      <c r="M73" s="640"/>
      <c r="N73" s="640"/>
      <c r="O73" s="640"/>
      <c r="P73" s="640"/>
      <c r="Q73" s="640"/>
      <c r="R73" s="640"/>
      <c r="S73" s="640"/>
      <c r="T73" s="640"/>
      <c r="U73" s="640"/>
      <c r="V73" s="640"/>
      <c r="W73" s="235"/>
    </row>
    <row r="74" spans="1:23">
      <c r="A74" s="235"/>
      <c r="B74" s="235"/>
      <c r="D74" s="640"/>
      <c r="E74" s="640"/>
      <c r="F74" s="640"/>
      <c r="G74" s="640"/>
      <c r="H74" s="640"/>
      <c r="I74" s="640"/>
      <c r="J74" s="640"/>
      <c r="K74" s="640"/>
      <c r="L74" s="640"/>
      <c r="M74" s="640"/>
      <c r="N74" s="640"/>
      <c r="O74" s="640"/>
      <c r="P74" s="640"/>
      <c r="Q74" s="640"/>
      <c r="R74" s="640"/>
      <c r="S74" s="640"/>
      <c r="T74" s="640"/>
      <c r="U74" s="640"/>
      <c r="V74" s="640"/>
      <c r="W74" s="235"/>
    </row>
    <row r="75" spans="1:23">
      <c r="A75" s="235"/>
      <c r="B75" s="235"/>
      <c r="C75" s="235"/>
      <c r="D75" s="235"/>
      <c r="E75" s="235"/>
      <c r="F75" s="235"/>
      <c r="G75" s="235"/>
      <c r="H75" s="235"/>
      <c r="I75" s="235"/>
      <c r="J75" s="235"/>
      <c r="K75" s="235"/>
      <c r="L75" s="235"/>
      <c r="M75" s="235"/>
      <c r="N75" s="235"/>
      <c r="O75" s="235"/>
      <c r="P75" s="235"/>
      <c r="Q75" s="235"/>
      <c r="R75" s="235"/>
      <c r="S75" s="235"/>
      <c r="T75" s="235"/>
      <c r="U75" s="235"/>
      <c r="V75" s="235"/>
      <c r="W75" s="235"/>
    </row>
    <row r="76" spans="1:23">
      <c r="A76" s="235"/>
      <c r="B76" s="235"/>
      <c r="C76" s="235"/>
      <c r="D76" s="235"/>
      <c r="E76" s="235"/>
      <c r="F76" s="235"/>
      <c r="G76" s="235"/>
      <c r="H76" s="235"/>
      <c r="I76" s="235"/>
      <c r="J76" s="235"/>
      <c r="K76" s="235"/>
      <c r="L76" s="235"/>
      <c r="M76" s="235"/>
      <c r="N76" s="235"/>
      <c r="O76" s="235"/>
      <c r="P76" s="235"/>
      <c r="Q76" s="235"/>
      <c r="R76" s="235"/>
      <c r="S76" s="235"/>
      <c r="T76" s="235"/>
      <c r="U76" s="235"/>
      <c r="V76" s="235"/>
      <c r="W76" s="235"/>
    </row>
    <row r="77" spans="1:23">
      <c r="B77" s="749" t="s">
        <v>784</v>
      </c>
      <c r="C77" s="234" t="s">
        <v>433</v>
      </c>
    </row>
    <row r="79" spans="1:23">
      <c r="B79" s="218" t="s">
        <v>443</v>
      </c>
      <c r="C79" s="640" t="s">
        <v>482</v>
      </c>
      <c r="D79" s="640"/>
      <c r="E79" s="640"/>
      <c r="F79" s="640"/>
      <c r="G79" s="640"/>
      <c r="H79" s="640"/>
      <c r="I79" s="640"/>
      <c r="J79" s="640"/>
      <c r="K79" s="640"/>
      <c r="L79" s="640"/>
      <c r="M79" s="640"/>
      <c r="N79" s="640"/>
      <c r="O79" s="640"/>
      <c r="P79" s="640"/>
      <c r="Q79" s="640"/>
      <c r="R79" s="640"/>
      <c r="S79" s="640"/>
      <c r="T79" s="640"/>
      <c r="U79" s="640"/>
      <c r="V79" s="640"/>
      <c r="W79" s="640"/>
    </row>
    <row r="80" spans="1:23">
      <c r="C80" s="640"/>
      <c r="D80" s="640"/>
      <c r="E80" s="640"/>
      <c r="F80" s="640"/>
      <c r="G80" s="640"/>
      <c r="H80" s="640"/>
      <c r="I80" s="640"/>
      <c r="J80" s="640"/>
      <c r="K80" s="640"/>
      <c r="L80" s="640"/>
      <c r="M80" s="640"/>
      <c r="N80" s="640"/>
      <c r="O80" s="640"/>
      <c r="P80" s="640"/>
      <c r="Q80" s="640"/>
      <c r="R80" s="640"/>
      <c r="S80" s="640"/>
      <c r="T80" s="640"/>
      <c r="U80" s="640"/>
      <c r="V80" s="640"/>
      <c r="W80" s="640"/>
    </row>
    <row r="81" spans="1:23">
      <c r="C81" s="640" t="s">
        <v>483</v>
      </c>
      <c r="D81" s="640"/>
      <c r="E81" s="640"/>
      <c r="F81" s="640"/>
      <c r="G81" s="640"/>
      <c r="H81" s="640"/>
      <c r="I81" s="640"/>
      <c r="J81" s="640"/>
      <c r="K81" s="640"/>
      <c r="L81" s="640"/>
      <c r="M81" s="640"/>
      <c r="N81" s="640"/>
      <c r="O81" s="640"/>
      <c r="P81" s="640"/>
      <c r="Q81" s="640"/>
      <c r="R81" s="640"/>
      <c r="S81" s="640"/>
      <c r="T81" s="640"/>
      <c r="U81" s="640"/>
      <c r="V81" s="640"/>
      <c r="W81" s="640"/>
    </row>
    <row r="82" spans="1:23">
      <c r="C82" s="640"/>
      <c r="D82" s="640"/>
      <c r="E82" s="640"/>
      <c r="F82" s="640"/>
      <c r="G82" s="640"/>
      <c r="H82" s="640"/>
      <c r="I82" s="640"/>
      <c r="J82" s="640"/>
      <c r="K82" s="640"/>
      <c r="L82" s="640"/>
      <c r="M82" s="640"/>
      <c r="N82" s="640"/>
      <c r="O82" s="640"/>
      <c r="P82" s="640"/>
      <c r="Q82" s="640"/>
      <c r="R82" s="640"/>
      <c r="S82" s="640"/>
      <c r="T82" s="640"/>
      <c r="U82" s="640"/>
      <c r="V82" s="640"/>
      <c r="W82" s="640"/>
    </row>
    <row r="84" spans="1:23">
      <c r="A84" s="217" t="s">
        <v>467</v>
      </c>
      <c r="B84" s="217" t="s">
        <v>468</v>
      </c>
    </row>
    <row r="86" spans="1:23">
      <c r="B86" s="749" t="s">
        <v>405</v>
      </c>
      <c r="C86" s="234" t="s">
        <v>434</v>
      </c>
    </row>
    <row r="88" spans="1:23">
      <c r="B88" s="218" t="s">
        <v>444</v>
      </c>
      <c r="C88" s="217" t="s">
        <v>484</v>
      </c>
    </row>
    <row r="90" spans="1:23">
      <c r="B90" s="749" t="s">
        <v>406</v>
      </c>
      <c r="C90" s="234" t="s">
        <v>435</v>
      </c>
    </row>
    <row r="92" spans="1:23">
      <c r="B92" s="218" t="s">
        <v>445</v>
      </c>
      <c r="C92" s="217" t="s">
        <v>485</v>
      </c>
    </row>
    <row r="93" spans="1:23">
      <c r="C93" s="217" t="s">
        <v>516</v>
      </c>
    </row>
    <row r="95" spans="1:23">
      <c r="B95" s="234" t="s">
        <v>407</v>
      </c>
      <c r="C95" s="234" t="s">
        <v>783</v>
      </c>
    </row>
    <row r="97" spans="2:23">
      <c r="B97" s="217" t="s">
        <v>446</v>
      </c>
      <c r="C97" s="217" t="s">
        <v>763</v>
      </c>
    </row>
    <row r="98" spans="2:23">
      <c r="C98" s="217" t="s">
        <v>764</v>
      </c>
    </row>
    <row r="100" spans="2:23">
      <c r="B100" s="234" t="s">
        <v>408</v>
      </c>
      <c r="C100" s="234" t="s">
        <v>782</v>
      </c>
    </row>
    <row r="102" spans="2:23">
      <c r="B102" s="217" t="s">
        <v>447</v>
      </c>
      <c r="C102" s="217" t="s">
        <v>486</v>
      </c>
    </row>
    <row r="104" spans="2:23">
      <c r="B104" s="234" t="s">
        <v>409</v>
      </c>
      <c r="C104" s="234" t="s">
        <v>781</v>
      </c>
    </row>
    <row r="106" spans="2:23">
      <c r="B106" s="217" t="s">
        <v>448</v>
      </c>
      <c r="C106" s="640" t="s">
        <v>487</v>
      </c>
      <c r="D106" s="640"/>
      <c r="E106" s="640"/>
      <c r="F106" s="640"/>
      <c r="G106" s="640"/>
      <c r="H106" s="640"/>
      <c r="I106" s="640"/>
      <c r="J106" s="640"/>
      <c r="K106" s="640"/>
      <c r="L106" s="640"/>
      <c r="M106" s="640"/>
      <c r="N106" s="640"/>
      <c r="O106" s="640"/>
      <c r="P106" s="640"/>
      <c r="Q106" s="640"/>
      <c r="R106" s="640"/>
      <c r="S106" s="640"/>
      <c r="T106" s="640"/>
      <c r="U106" s="640"/>
      <c r="V106" s="640"/>
      <c r="W106" s="640"/>
    </row>
    <row r="107" spans="2:23">
      <c r="C107" s="640"/>
      <c r="D107" s="640"/>
      <c r="E107" s="640"/>
      <c r="F107" s="640"/>
      <c r="G107" s="640"/>
      <c r="H107" s="640"/>
      <c r="I107" s="640"/>
      <c r="J107" s="640"/>
      <c r="K107" s="640"/>
      <c r="L107" s="640"/>
      <c r="M107" s="640"/>
      <c r="N107" s="640"/>
      <c r="O107" s="640"/>
      <c r="P107" s="640"/>
      <c r="Q107" s="640"/>
      <c r="R107" s="640"/>
      <c r="S107" s="640"/>
      <c r="T107" s="640"/>
      <c r="U107" s="640"/>
      <c r="V107" s="640"/>
      <c r="W107" s="640"/>
    </row>
    <row r="109" spans="2:23">
      <c r="B109" s="234" t="s">
        <v>410</v>
      </c>
      <c r="C109" s="234" t="s">
        <v>765</v>
      </c>
    </row>
    <row r="111" spans="2:23">
      <c r="C111" s="653"/>
      <c r="D111" s="653"/>
      <c r="E111" s="653"/>
      <c r="F111" s="653"/>
      <c r="G111" s="653"/>
      <c r="H111" s="653"/>
      <c r="I111" s="653"/>
      <c r="J111" s="653"/>
      <c r="K111" s="653"/>
      <c r="L111" s="653"/>
      <c r="M111" s="653"/>
      <c r="N111" s="653"/>
      <c r="O111" s="653"/>
      <c r="P111" s="653"/>
      <c r="Q111" s="653"/>
      <c r="R111" s="653"/>
      <c r="S111" s="653"/>
      <c r="T111" s="653"/>
      <c r="U111" s="653"/>
      <c r="V111" s="653"/>
      <c r="W111" s="653"/>
    </row>
    <row r="112" spans="2:23">
      <c r="C112" s="653"/>
      <c r="D112" s="653"/>
      <c r="E112" s="653"/>
      <c r="F112" s="653"/>
      <c r="G112" s="653"/>
      <c r="H112" s="653"/>
      <c r="I112" s="653"/>
      <c r="J112" s="653"/>
      <c r="K112" s="653"/>
      <c r="L112" s="653"/>
      <c r="M112" s="653"/>
      <c r="N112" s="653"/>
      <c r="O112" s="653"/>
      <c r="P112" s="653"/>
      <c r="Q112" s="653"/>
      <c r="R112" s="653"/>
      <c r="S112" s="653"/>
      <c r="T112" s="653"/>
      <c r="U112" s="653"/>
      <c r="V112" s="653"/>
      <c r="W112" s="653"/>
    </row>
    <row r="115" spans="2:23">
      <c r="B115" s="234" t="s">
        <v>411</v>
      </c>
      <c r="C115" s="234" t="s">
        <v>780</v>
      </c>
    </row>
    <row r="117" spans="2:23">
      <c r="B117" s="217" t="s">
        <v>449</v>
      </c>
      <c r="C117" s="640" t="s">
        <v>488</v>
      </c>
      <c r="D117" s="640"/>
      <c r="E117" s="640"/>
      <c r="F117" s="640"/>
      <c r="G117" s="640"/>
      <c r="H117" s="640"/>
      <c r="I117" s="640"/>
      <c r="J117" s="640"/>
      <c r="K117" s="640"/>
      <c r="L117" s="640"/>
      <c r="M117" s="640"/>
      <c r="N117" s="640"/>
      <c r="O117" s="640"/>
      <c r="P117" s="640"/>
      <c r="Q117" s="640"/>
      <c r="R117" s="640"/>
      <c r="S117" s="640"/>
      <c r="T117" s="640"/>
      <c r="U117" s="640"/>
      <c r="V117" s="640"/>
      <c r="W117" s="640"/>
    </row>
    <row r="118" spans="2:23">
      <c r="C118" s="640"/>
      <c r="D118" s="640"/>
      <c r="E118" s="640"/>
      <c r="F118" s="640"/>
      <c r="G118" s="640"/>
      <c r="H118" s="640"/>
      <c r="I118" s="640"/>
      <c r="J118" s="640"/>
      <c r="K118" s="640"/>
      <c r="L118" s="640"/>
      <c r="M118" s="640"/>
      <c r="N118" s="640"/>
      <c r="O118" s="640"/>
      <c r="P118" s="640"/>
      <c r="Q118" s="640"/>
      <c r="R118" s="640"/>
      <c r="S118" s="640"/>
      <c r="T118" s="640"/>
      <c r="U118" s="640"/>
      <c r="V118" s="640"/>
      <c r="W118" s="640"/>
    </row>
    <row r="119" spans="2:23">
      <c r="C119" s="640"/>
      <c r="D119" s="640"/>
      <c r="E119" s="640"/>
      <c r="F119" s="640"/>
      <c r="G119" s="640"/>
      <c r="H119" s="640"/>
      <c r="I119" s="640"/>
      <c r="J119" s="640"/>
      <c r="K119" s="640"/>
      <c r="L119" s="640"/>
      <c r="M119" s="640"/>
      <c r="N119" s="640"/>
      <c r="O119" s="640"/>
      <c r="P119" s="640"/>
      <c r="Q119" s="640"/>
      <c r="R119" s="640"/>
      <c r="S119" s="640"/>
      <c r="T119" s="640"/>
      <c r="U119" s="640"/>
      <c r="V119" s="640"/>
      <c r="W119" s="640"/>
    </row>
    <row r="120" spans="2:23">
      <c r="C120" s="217" t="s">
        <v>515</v>
      </c>
    </row>
    <row r="122" spans="2:23">
      <c r="B122" s="234" t="s">
        <v>412</v>
      </c>
      <c r="C122" s="234" t="s">
        <v>779</v>
      </c>
    </row>
    <row r="124" spans="2:23">
      <c r="B124" s="217" t="s">
        <v>450</v>
      </c>
      <c r="C124" s="640" t="s">
        <v>489</v>
      </c>
      <c r="D124" s="640"/>
      <c r="E124" s="640"/>
      <c r="F124" s="640"/>
      <c r="G124" s="640"/>
      <c r="H124" s="640"/>
      <c r="I124" s="640"/>
      <c r="J124" s="640"/>
      <c r="K124" s="640"/>
      <c r="L124" s="640"/>
      <c r="M124" s="640"/>
      <c r="N124" s="640"/>
      <c r="O124" s="640"/>
      <c r="P124" s="640"/>
      <c r="Q124" s="640"/>
      <c r="R124" s="640"/>
      <c r="S124" s="640"/>
      <c r="T124" s="640"/>
      <c r="U124" s="640"/>
      <c r="V124" s="640"/>
      <c r="W124" s="640"/>
    </row>
    <row r="125" spans="2:23">
      <c r="C125" s="640"/>
      <c r="D125" s="640"/>
      <c r="E125" s="640"/>
      <c r="F125" s="640"/>
      <c r="G125" s="640"/>
      <c r="H125" s="640"/>
      <c r="I125" s="640"/>
      <c r="J125" s="640"/>
      <c r="K125" s="640"/>
      <c r="L125" s="640"/>
      <c r="M125" s="640"/>
      <c r="N125" s="640"/>
      <c r="O125" s="640"/>
      <c r="P125" s="640"/>
      <c r="Q125" s="640"/>
      <c r="R125" s="640"/>
      <c r="S125" s="640"/>
      <c r="T125" s="640"/>
      <c r="U125" s="640"/>
      <c r="V125" s="640"/>
      <c r="W125" s="640"/>
    </row>
    <row r="126" spans="2:23">
      <c r="C126" s="217" t="s">
        <v>469</v>
      </c>
    </row>
    <row r="128" spans="2:23">
      <c r="B128" s="234" t="s">
        <v>413</v>
      </c>
      <c r="C128" s="234" t="s">
        <v>778</v>
      </c>
    </row>
    <row r="130" spans="1:23">
      <c r="B130" s="217" t="s">
        <v>451</v>
      </c>
      <c r="C130" s="217" t="s">
        <v>490</v>
      </c>
    </row>
    <row r="132" spans="1:23">
      <c r="A132" s="217" t="s">
        <v>470</v>
      </c>
      <c r="B132" s="217" t="s">
        <v>471</v>
      </c>
    </row>
    <row r="134" spans="1:23">
      <c r="B134" s="234" t="s">
        <v>414</v>
      </c>
      <c r="C134" s="234" t="s">
        <v>777</v>
      </c>
    </row>
    <row r="136" spans="1:23">
      <c r="B136" s="217" t="s">
        <v>452</v>
      </c>
      <c r="C136" s="640" t="s">
        <v>491</v>
      </c>
      <c r="D136" s="640"/>
      <c r="E136" s="640"/>
      <c r="F136" s="640"/>
      <c r="G136" s="640"/>
      <c r="H136" s="640"/>
      <c r="I136" s="640"/>
      <c r="J136" s="640"/>
      <c r="K136" s="640"/>
      <c r="L136" s="640"/>
      <c r="M136" s="640"/>
      <c r="N136" s="640"/>
      <c r="O136" s="640"/>
      <c r="P136" s="640"/>
      <c r="Q136" s="640"/>
      <c r="R136" s="640"/>
      <c r="S136" s="640"/>
      <c r="T136" s="640"/>
      <c r="U136" s="640"/>
      <c r="V136" s="640"/>
      <c r="W136" s="640"/>
    </row>
    <row r="137" spans="1:23">
      <c r="C137" s="640"/>
      <c r="D137" s="640"/>
      <c r="E137" s="640"/>
      <c r="F137" s="640"/>
      <c r="G137" s="640"/>
      <c r="H137" s="640"/>
      <c r="I137" s="640"/>
      <c r="J137" s="640"/>
      <c r="K137" s="640"/>
      <c r="L137" s="640"/>
      <c r="M137" s="640"/>
      <c r="N137" s="640"/>
      <c r="O137" s="640"/>
      <c r="P137" s="640"/>
      <c r="Q137" s="640"/>
      <c r="R137" s="640"/>
      <c r="S137" s="640"/>
      <c r="T137" s="640"/>
      <c r="U137" s="640"/>
      <c r="V137" s="640"/>
      <c r="W137" s="640"/>
    </row>
    <row r="138" spans="1:23">
      <c r="C138" s="217" t="s">
        <v>492</v>
      </c>
    </row>
    <row r="139" spans="1:23">
      <c r="C139" s="217" t="s">
        <v>493</v>
      </c>
    </row>
    <row r="140" spans="1:23">
      <c r="C140" s="640" t="s">
        <v>494</v>
      </c>
      <c r="D140" s="640"/>
      <c r="E140" s="640"/>
      <c r="F140" s="640"/>
      <c r="G140" s="640"/>
      <c r="H140" s="640"/>
      <c r="I140" s="640"/>
      <c r="J140" s="640"/>
      <c r="K140" s="640"/>
      <c r="L140" s="640"/>
      <c r="M140" s="640"/>
      <c r="N140" s="640"/>
      <c r="O140" s="640"/>
      <c r="P140" s="640"/>
      <c r="Q140" s="640"/>
      <c r="R140" s="640"/>
      <c r="S140" s="640"/>
      <c r="T140" s="640"/>
      <c r="U140" s="640"/>
      <c r="V140" s="640"/>
      <c r="W140" s="640"/>
    </row>
    <row r="141" spans="1:23">
      <c r="C141" s="640"/>
      <c r="D141" s="640"/>
      <c r="E141" s="640"/>
      <c r="F141" s="640"/>
      <c r="G141" s="640"/>
      <c r="H141" s="640"/>
      <c r="I141" s="640"/>
      <c r="J141" s="640"/>
      <c r="K141" s="640"/>
      <c r="L141" s="640"/>
      <c r="M141" s="640"/>
      <c r="N141" s="640"/>
      <c r="O141" s="640"/>
      <c r="P141" s="640"/>
      <c r="Q141" s="640"/>
      <c r="R141" s="640"/>
      <c r="S141" s="640"/>
      <c r="T141" s="640"/>
      <c r="U141" s="640"/>
      <c r="V141" s="640"/>
      <c r="W141" s="640"/>
    </row>
    <row r="143" spans="1:23">
      <c r="B143" s="234" t="s">
        <v>415</v>
      </c>
      <c r="C143" s="234" t="s">
        <v>776</v>
      </c>
    </row>
    <row r="145" spans="2:23">
      <c r="B145" s="217" t="s">
        <v>453</v>
      </c>
      <c r="C145" s="217" t="s">
        <v>495</v>
      </c>
    </row>
    <row r="146" spans="2:23">
      <c r="C146" s="640" t="s">
        <v>496</v>
      </c>
      <c r="D146" s="640"/>
      <c r="E146" s="640"/>
      <c r="F146" s="640"/>
      <c r="G146" s="640"/>
      <c r="H146" s="640"/>
      <c r="I146" s="640"/>
      <c r="J146" s="640"/>
      <c r="K146" s="640"/>
      <c r="L146" s="640"/>
      <c r="M146" s="640"/>
      <c r="N146" s="640"/>
      <c r="O146" s="640"/>
      <c r="P146" s="640"/>
      <c r="Q146" s="640"/>
      <c r="R146" s="640"/>
      <c r="S146" s="640"/>
      <c r="T146" s="640"/>
      <c r="U146" s="640"/>
      <c r="V146" s="640"/>
      <c r="W146" s="640"/>
    </row>
    <row r="147" spans="2:23">
      <c r="C147" s="640"/>
      <c r="D147" s="640"/>
      <c r="E147" s="640"/>
      <c r="F147" s="640"/>
      <c r="G147" s="640"/>
      <c r="H147" s="640"/>
      <c r="I147" s="640"/>
      <c r="J147" s="640"/>
      <c r="K147" s="640"/>
      <c r="L147" s="640"/>
      <c r="M147" s="640"/>
      <c r="N147" s="640"/>
      <c r="O147" s="640"/>
      <c r="P147" s="640"/>
      <c r="Q147" s="640"/>
      <c r="R147" s="640"/>
      <c r="S147" s="640"/>
      <c r="T147" s="640"/>
      <c r="U147" s="640"/>
      <c r="V147" s="640"/>
      <c r="W147" s="640"/>
    </row>
    <row r="148" spans="2:23">
      <c r="C148" s="219"/>
      <c r="D148" s="219"/>
      <c r="E148" s="219"/>
      <c r="F148" s="219"/>
      <c r="G148" s="219"/>
      <c r="H148" s="219"/>
      <c r="I148" s="219"/>
      <c r="J148" s="219"/>
      <c r="K148" s="219"/>
      <c r="L148" s="219"/>
      <c r="M148" s="219"/>
      <c r="N148" s="219"/>
      <c r="O148" s="219"/>
      <c r="P148" s="219"/>
      <c r="Q148" s="219"/>
      <c r="R148" s="219"/>
      <c r="S148" s="219"/>
      <c r="T148" s="219"/>
      <c r="U148" s="219"/>
      <c r="V148" s="219"/>
      <c r="W148" s="219"/>
    </row>
    <row r="149" spans="2:23">
      <c r="B149" s="234" t="s">
        <v>416</v>
      </c>
      <c r="C149" s="234" t="s">
        <v>775</v>
      </c>
    </row>
    <row r="151" spans="2:23">
      <c r="B151" s="217" t="s">
        <v>454</v>
      </c>
      <c r="C151" s="217" t="s">
        <v>497</v>
      </c>
    </row>
    <row r="153" spans="2:23">
      <c r="B153" s="234" t="s">
        <v>417</v>
      </c>
      <c r="C153" s="234" t="s">
        <v>774</v>
      </c>
    </row>
    <row r="155" spans="2:23">
      <c r="B155" s="217" t="s">
        <v>455</v>
      </c>
      <c r="C155" s="640" t="s">
        <v>498</v>
      </c>
      <c r="D155" s="640"/>
      <c r="E155" s="640"/>
      <c r="F155" s="640"/>
      <c r="G155" s="640"/>
      <c r="H155" s="640"/>
      <c r="I155" s="640"/>
      <c r="J155" s="640"/>
      <c r="K155" s="640"/>
      <c r="L155" s="640"/>
      <c r="M155" s="640"/>
      <c r="N155" s="640"/>
      <c r="O155" s="640"/>
      <c r="P155" s="640"/>
      <c r="Q155" s="640"/>
      <c r="R155" s="640"/>
      <c r="S155" s="640"/>
      <c r="T155" s="640"/>
      <c r="U155" s="640"/>
      <c r="V155" s="640"/>
      <c r="W155" s="640"/>
    </row>
    <row r="156" spans="2:23">
      <c r="C156" s="640"/>
      <c r="D156" s="640"/>
      <c r="E156" s="640"/>
      <c r="F156" s="640"/>
      <c r="G156" s="640"/>
      <c r="H156" s="640"/>
      <c r="I156" s="640"/>
      <c r="J156" s="640"/>
      <c r="K156" s="640"/>
      <c r="L156" s="640"/>
      <c r="M156" s="640"/>
      <c r="N156" s="640"/>
      <c r="O156" s="640"/>
      <c r="P156" s="640"/>
      <c r="Q156" s="640"/>
      <c r="R156" s="640"/>
      <c r="S156" s="640"/>
      <c r="T156" s="640"/>
      <c r="U156" s="640"/>
      <c r="V156" s="640"/>
      <c r="W156" s="640"/>
    </row>
    <row r="157" spans="2:23">
      <c r="C157" s="640" t="s">
        <v>499</v>
      </c>
      <c r="D157" s="640"/>
      <c r="E157" s="640"/>
      <c r="F157" s="640"/>
      <c r="G157" s="640"/>
      <c r="H157" s="640"/>
      <c r="I157" s="640"/>
      <c r="J157" s="640"/>
      <c r="K157" s="640"/>
      <c r="L157" s="640"/>
      <c r="M157" s="640"/>
      <c r="N157" s="640"/>
      <c r="O157" s="640"/>
      <c r="P157" s="640"/>
      <c r="Q157" s="640"/>
      <c r="R157" s="640"/>
      <c r="S157" s="640"/>
      <c r="T157" s="640"/>
      <c r="U157" s="640"/>
      <c r="V157" s="640"/>
      <c r="W157" s="640"/>
    </row>
    <row r="158" spans="2:23">
      <c r="C158" s="640"/>
      <c r="D158" s="640"/>
      <c r="E158" s="640"/>
      <c r="F158" s="640"/>
      <c r="G158" s="640"/>
      <c r="H158" s="640"/>
      <c r="I158" s="640"/>
      <c r="J158" s="640"/>
      <c r="K158" s="640"/>
      <c r="L158" s="640"/>
      <c r="M158" s="640"/>
      <c r="N158" s="640"/>
      <c r="O158" s="640"/>
      <c r="P158" s="640"/>
      <c r="Q158" s="640"/>
      <c r="R158" s="640"/>
      <c r="S158" s="640"/>
      <c r="T158" s="640"/>
      <c r="U158" s="640"/>
      <c r="V158" s="640"/>
      <c r="W158" s="640"/>
    </row>
    <row r="160" spans="2:23">
      <c r="B160" s="748" t="s">
        <v>418</v>
      </c>
      <c r="C160" s="748" t="s">
        <v>773</v>
      </c>
    </row>
    <row r="162" spans="2:23">
      <c r="B162" s="217" t="s">
        <v>456</v>
      </c>
      <c r="C162" s="217" t="s">
        <v>500</v>
      </c>
    </row>
    <row r="163" spans="2:23">
      <c r="C163" s="218" t="s">
        <v>475</v>
      </c>
      <c r="D163" s="640" t="s">
        <v>519</v>
      </c>
      <c r="E163" s="640"/>
      <c r="F163" s="640"/>
      <c r="G163" s="640"/>
      <c r="H163" s="640"/>
      <c r="I163" s="640"/>
      <c r="J163" s="640"/>
      <c r="K163" s="640"/>
      <c r="L163" s="640"/>
      <c r="M163" s="640"/>
      <c r="N163" s="640"/>
      <c r="O163" s="640"/>
      <c r="P163" s="640"/>
      <c r="Q163" s="640"/>
      <c r="R163" s="640"/>
      <c r="S163" s="640"/>
      <c r="T163" s="640"/>
      <c r="U163" s="640"/>
      <c r="V163" s="640"/>
      <c r="W163" s="640"/>
    </row>
    <row r="164" spans="2:23">
      <c r="D164" s="640"/>
      <c r="E164" s="640"/>
      <c r="F164" s="640"/>
      <c r="G164" s="640"/>
      <c r="H164" s="640"/>
      <c r="I164" s="640"/>
      <c r="J164" s="640"/>
      <c r="K164" s="640"/>
      <c r="L164" s="640"/>
      <c r="M164" s="640"/>
      <c r="N164" s="640"/>
      <c r="O164" s="640"/>
      <c r="P164" s="640"/>
      <c r="Q164" s="640"/>
      <c r="R164" s="640"/>
      <c r="S164" s="640"/>
      <c r="T164" s="640"/>
      <c r="U164" s="640"/>
      <c r="V164" s="640"/>
      <c r="W164" s="640"/>
    </row>
    <row r="165" spans="2:23">
      <c r="C165" s="218" t="s">
        <v>476</v>
      </c>
      <c r="D165" s="640" t="s">
        <v>520</v>
      </c>
      <c r="E165" s="640"/>
      <c r="F165" s="640"/>
      <c r="G165" s="640"/>
      <c r="H165" s="640"/>
      <c r="I165" s="640"/>
      <c r="J165" s="640"/>
      <c r="K165" s="640"/>
      <c r="L165" s="640"/>
      <c r="M165" s="640"/>
      <c r="N165" s="640"/>
      <c r="O165" s="640"/>
      <c r="P165" s="640"/>
      <c r="Q165" s="640"/>
      <c r="R165" s="640"/>
      <c r="S165" s="640"/>
      <c r="T165" s="640"/>
      <c r="U165" s="640"/>
      <c r="V165" s="640"/>
      <c r="W165" s="640"/>
    </row>
    <row r="166" spans="2:23">
      <c r="D166" s="640"/>
      <c r="E166" s="640"/>
      <c r="F166" s="640"/>
      <c r="G166" s="640"/>
      <c r="H166" s="640"/>
      <c r="I166" s="640"/>
      <c r="J166" s="640"/>
      <c r="K166" s="640"/>
      <c r="L166" s="640"/>
      <c r="M166" s="640"/>
      <c r="N166" s="640"/>
      <c r="O166" s="640"/>
      <c r="P166" s="640"/>
      <c r="Q166" s="640"/>
      <c r="R166" s="640"/>
      <c r="S166" s="640"/>
      <c r="T166" s="640"/>
      <c r="U166" s="640"/>
      <c r="V166" s="640"/>
      <c r="W166" s="640"/>
    </row>
    <row r="167" spans="2:23">
      <c r="D167" s="640" t="s">
        <v>521</v>
      </c>
      <c r="E167" s="640"/>
      <c r="F167" s="640"/>
      <c r="G167" s="640"/>
      <c r="H167" s="640"/>
      <c r="I167" s="640"/>
      <c r="J167" s="640"/>
      <c r="K167" s="640"/>
      <c r="L167" s="640"/>
      <c r="M167" s="640"/>
      <c r="N167" s="640"/>
      <c r="O167" s="640"/>
      <c r="P167" s="640"/>
      <c r="Q167" s="640"/>
      <c r="R167" s="640"/>
      <c r="S167" s="640"/>
      <c r="T167" s="640"/>
      <c r="U167" s="640"/>
      <c r="V167" s="640"/>
      <c r="W167" s="640"/>
    </row>
    <row r="168" spans="2:23">
      <c r="D168" s="640"/>
      <c r="E168" s="640"/>
      <c r="F168" s="640"/>
      <c r="G168" s="640"/>
      <c r="H168" s="640"/>
      <c r="I168" s="640"/>
      <c r="J168" s="640"/>
      <c r="K168" s="640"/>
      <c r="L168" s="640"/>
      <c r="M168" s="640"/>
      <c r="N168" s="640"/>
      <c r="O168" s="640"/>
      <c r="P168" s="640"/>
      <c r="Q168" s="640"/>
      <c r="R168" s="640"/>
      <c r="S168" s="640"/>
      <c r="T168" s="640"/>
      <c r="U168" s="640"/>
      <c r="V168" s="640"/>
      <c r="W168" s="640"/>
    </row>
    <row r="169" spans="2:23">
      <c r="D169" s="365"/>
      <c r="E169" s="365"/>
      <c r="F169" s="365"/>
      <c r="G169" s="365"/>
      <c r="H169" s="365"/>
      <c r="I169" s="365"/>
      <c r="J169" s="365"/>
      <c r="K169" s="365"/>
      <c r="L169" s="365"/>
      <c r="M169" s="365"/>
      <c r="N169" s="365"/>
      <c r="O169" s="365"/>
      <c r="P169" s="365"/>
      <c r="Q169" s="365"/>
      <c r="R169" s="365"/>
      <c r="S169" s="365"/>
      <c r="T169" s="365"/>
      <c r="U169" s="365"/>
      <c r="V169" s="365"/>
      <c r="W169" s="365"/>
    </row>
    <row r="170" spans="2:23">
      <c r="C170" s="218" t="s">
        <v>517</v>
      </c>
      <c r="D170" s="640" t="s">
        <v>518</v>
      </c>
      <c r="E170" s="640"/>
      <c r="F170" s="640"/>
      <c r="G170" s="640"/>
      <c r="H170" s="640"/>
      <c r="I170" s="640"/>
      <c r="J170" s="640"/>
      <c r="K170" s="640"/>
      <c r="L170" s="640"/>
      <c r="M170" s="640"/>
      <c r="N170" s="640"/>
      <c r="O170" s="640"/>
      <c r="P170" s="640"/>
      <c r="Q170" s="640"/>
      <c r="R170" s="640"/>
      <c r="S170" s="640"/>
      <c r="T170" s="640"/>
      <c r="U170" s="640"/>
      <c r="V170" s="640"/>
      <c r="W170" s="640"/>
    </row>
    <row r="171" spans="2:23">
      <c r="D171" s="640"/>
      <c r="E171" s="640"/>
      <c r="F171" s="640"/>
      <c r="G171" s="640"/>
      <c r="H171" s="640"/>
      <c r="I171" s="640"/>
      <c r="J171" s="640"/>
      <c r="K171" s="640"/>
      <c r="L171" s="640"/>
      <c r="M171" s="640"/>
      <c r="N171" s="640"/>
      <c r="O171" s="640"/>
      <c r="P171" s="640"/>
      <c r="Q171" s="640"/>
      <c r="R171" s="640"/>
      <c r="S171" s="640"/>
      <c r="T171" s="640"/>
      <c r="U171" s="640"/>
      <c r="V171" s="640"/>
      <c r="W171" s="640"/>
    </row>
    <row r="173" spans="2:23">
      <c r="B173" s="234" t="s">
        <v>419</v>
      </c>
      <c r="C173" s="234" t="s">
        <v>772</v>
      </c>
    </row>
    <row r="175" spans="2:23">
      <c r="B175" s="217" t="s">
        <v>457</v>
      </c>
      <c r="C175" s="217" t="s">
        <v>525</v>
      </c>
    </row>
    <row r="177" spans="3:23">
      <c r="C177" s="217" t="s">
        <v>766</v>
      </c>
    </row>
    <row r="178" spans="3:23">
      <c r="C178" s="218" t="s">
        <v>475</v>
      </c>
      <c r="D178" s="217" t="s">
        <v>767</v>
      </c>
    </row>
    <row r="179" spans="3:23">
      <c r="C179" s="218" t="s">
        <v>476</v>
      </c>
      <c r="D179" s="640" t="s">
        <v>523</v>
      </c>
      <c r="E179" s="640"/>
      <c r="F179" s="640"/>
      <c r="G179" s="640"/>
      <c r="H179" s="640"/>
      <c r="I179" s="640"/>
      <c r="J179" s="640"/>
      <c r="K179" s="640"/>
      <c r="L179" s="640"/>
      <c r="M179" s="640"/>
      <c r="N179" s="640"/>
      <c r="O179" s="640"/>
      <c r="P179" s="640"/>
      <c r="Q179" s="640"/>
      <c r="R179" s="640"/>
      <c r="S179" s="640"/>
      <c r="T179" s="640"/>
      <c r="U179" s="640"/>
      <c r="V179" s="640"/>
      <c r="W179" s="640"/>
    </row>
    <row r="180" spans="3:23">
      <c r="D180" s="640"/>
      <c r="E180" s="640"/>
      <c r="F180" s="640"/>
      <c r="G180" s="640"/>
      <c r="H180" s="640"/>
      <c r="I180" s="640"/>
      <c r="J180" s="640"/>
      <c r="K180" s="640"/>
      <c r="L180" s="640"/>
      <c r="M180" s="640"/>
      <c r="N180" s="640"/>
      <c r="O180" s="640"/>
      <c r="P180" s="640"/>
      <c r="Q180" s="640"/>
      <c r="R180" s="640"/>
      <c r="S180" s="640"/>
      <c r="T180" s="640"/>
      <c r="U180" s="640"/>
      <c r="V180" s="640"/>
      <c r="W180" s="640"/>
    </row>
    <row r="181" spans="3:23">
      <c r="D181" s="217" t="s">
        <v>390</v>
      </c>
    </row>
    <row r="182" spans="3:23">
      <c r="C182" s="218" t="s">
        <v>341</v>
      </c>
      <c r="D182" s="217" t="s">
        <v>524</v>
      </c>
    </row>
    <row r="184" spans="3:23">
      <c r="C184" s="217" t="s">
        <v>522</v>
      </c>
    </row>
    <row r="186" spans="3:23">
      <c r="C186" s="217" t="s">
        <v>768</v>
      </c>
    </row>
    <row r="187" spans="3:23">
      <c r="C187" s="218" t="s">
        <v>475</v>
      </c>
      <c r="D187" s="217" t="s">
        <v>769</v>
      </c>
    </row>
    <row r="188" spans="3:23">
      <c r="C188" s="218" t="s">
        <v>476</v>
      </c>
      <c r="D188" s="640" t="s">
        <v>523</v>
      </c>
      <c r="E188" s="640"/>
      <c r="F188" s="640"/>
      <c r="G188" s="640"/>
      <c r="H188" s="640"/>
      <c r="I188" s="640"/>
      <c r="J188" s="640"/>
      <c r="K188" s="640"/>
      <c r="L188" s="640"/>
      <c r="M188" s="640"/>
      <c r="N188" s="640"/>
      <c r="O188" s="640"/>
      <c r="P188" s="640"/>
      <c r="Q188" s="640"/>
      <c r="R188" s="640"/>
      <c r="S188" s="640"/>
      <c r="T188" s="640"/>
      <c r="U188" s="640"/>
      <c r="V188" s="640"/>
      <c r="W188" s="640"/>
    </row>
    <row r="189" spans="3:23">
      <c r="D189" s="640"/>
      <c r="E189" s="640"/>
      <c r="F189" s="640"/>
      <c r="G189" s="640"/>
      <c r="H189" s="640"/>
      <c r="I189" s="640"/>
      <c r="J189" s="640"/>
      <c r="K189" s="640"/>
      <c r="L189" s="640"/>
      <c r="M189" s="640"/>
      <c r="N189" s="640"/>
      <c r="O189" s="640"/>
      <c r="P189" s="640"/>
      <c r="Q189" s="640"/>
      <c r="R189" s="640"/>
      <c r="S189" s="640"/>
      <c r="T189" s="640"/>
      <c r="U189" s="640"/>
      <c r="V189" s="640"/>
      <c r="W189" s="640"/>
    </row>
    <row r="190" spans="3:23">
      <c r="E190" s="217" t="s">
        <v>390</v>
      </c>
    </row>
    <row r="191" spans="3:23">
      <c r="C191" s="218" t="s">
        <v>341</v>
      </c>
      <c r="D191" s="217" t="s">
        <v>524</v>
      </c>
    </row>
    <row r="193" spans="2:23">
      <c r="B193" s="234" t="s">
        <v>420</v>
      </c>
      <c r="C193" s="234" t="s">
        <v>771</v>
      </c>
    </row>
    <row r="195" spans="2:23">
      <c r="B195" s="217" t="s">
        <v>458</v>
      </c>
      <c r="C195" s="217" t="s">
        <v>501</v>
      </c>
    </row>
    <row r="196" spans="2:23">
      <c r="C196" s="640" t="s">
        <v>502</v>
      </c>
      <c r="D196" s="640"/>
      <c r="E196" s="640"/>
      <c r="F196" s="640"/>
      <c r="G196" s="640"/>
      <c r="H196" s="640"/>
      <c r="I196" s="640"/>
      <c r="J196" s="640"/>
      <c r="K196" s="640"/>
      <c r="L196" s="640"/>
      <c r="M196" s="640"/>
      <c r="N196" s="640"/>
      <c r="O196" s="640"/>
      <c r="P196" s="640"/>
      <c r="Q196" s="640"/>
      <c r="R196" s="640"/>
      <c r="S196" s="640"/>
      <c r="T196" s="640"/>
      <c r="U196" s="640"/>
      <c r="V196" s="640"/>
      <c r="W196" s="640"/>
    </row>
    <row r="197" spans="2:23">
      <c r="C197" s="640"/>
      <c r="D197" s="640"/>
      <c r="E197" s="640"/>
      <c r="F197" s="640"/>
      <c r="G197" s="640"/>
      <c r="H197" s="640"/>
      <c r="I197" s="640"/>
      <c r="J197" s="640"/>
      <c r="K197" s="640"/>
      <c r="L197" s="640"/>
      <c r="M197" s="640"/>
      <c r="N197" s="640"/>
      <c r="O197" s="640"/>
      <c r="P197" s="640"/>
      <c r="Q197" s="640"/>
      <c r="R197" s="640"/>
      <c r="S197" s="640"/>
      <c r="T197" s="640"/>
      <c r="U197" s="640"/>
      <c r="V197" s="640"/>
      <c r="W197" s="640"/>
    </row>
    <row r="198" spans="2:23">
      <c r="C198" s="640" t="s">
        <v>503</v>
      </c>
      <c r="D198" s="640"/>
      <c r="E198" s="640"/>
      <c r="F198" s="640"/>
      <c r="G198" s="640"/>
      <c r="H198" s="640"/>
      <c r="I198" s="640"/>
      <c r="J198" s="640"/>
      <c r="K198" s="640"/>
      <c r="L198" s="640"/>
      <c r="M198" s="640"/>
      <c r="N198" s="640"/>
      <c r="O198" s="640"/>
      <c r="P198" s="640"/>
      <c r="Q198" s="640"/>
      <c r="R198" s="640"/>
      <c r="S198" s="640"/>
      <c r="T198" s="640"/>
      <c r="U198" s="640"/>
      <c r="V198" s="640"/>
      <c r="W198" s="640"/>
    </row>
    <row r="199" spans="2:23">
      <c r="C199" s="640"/>
      <c r="D199" s="640"/>
      <c r="E199" s="640"/>
      <c r="F199" s="640"/>
      <c r="G199" s="640"/>
      <c r="H199" s="640"/>
      <c r="I199" s="640"/>
      <c r="J199" s="640"/>
      <c r="K199" s="640"/>
      <c r="L199" s="640"/>
      <c r="M199" s="640"/>
      <c r="N199" s="640"/>
      <c r="O199" s="640"/>
      <c r="P199" s="640"/>
      <c r="Q199" s="640"/>
      <c r="R199" s="640"/>
      <c r="S199" s="640"/>
      <c r="T199" s="640"/>
      <c r="U199" s="640"/>
      <c r="V199" s="640"/>
      <c r="W199" s="640"/>
    </row>
    <row r="200" spans="2:23">
      <c r="C200" s="240"/>
      <c r="D200" s="241"/>
      <c r="E200" s="241" t="s">
        <v>526</v>
      </c>
      <c r="F200" s="241"/>
      <c r="G200" s="241"/>
      <c r="H200" s="242"/>
      <c r="I200" s="240"/>
      <c r="J200" s="241"/>
      <c r="K200" s="241" t="s">
        <v>527</v>
      </c>
      <c r="L200" s="241"/>
      <c r="M200" s="241"/>
      <c r="N200" s="241"/>
      <c r="O200" s="242"/>
      <c r="P200" s="240"/>
      <c r="Q200" s="241" t="s">
        <v>528</v>
      </c>
      <c r="R200" s="241"/>
      <c r="S200" s="241"/>
      <c r="T200" s="241"/>
      <c r="U200" s="241"/>
      <c r="V200" s="242"/>
    </row>
    <row r="201" spans="2:23" ht="12" customHeight="1">
      <c r="C201" s="654" t="s">
        <v>530</v>
      </c>
      <c r="D201" s="655"/>
      <c r="E201" s="655"/>
      <c r="F201" s="655"/>
      <c r="G201" s="655"/>
      <c r="H201" s="656"/>
      <c r="I201" s="230"/>
      <c r="J201" s="231" t="s">
        <v>532</v>
      </c>
      <c r="K201" s="231"/>
      <c r="L201" s="231"/>
      <c r="M201" s="222"/>
      <c r="N201" s="222"/>
      <c r="O201" s="223"/>
      <c r="P201" s="221"/>
      <c r="Q201" s="222" t="s">
        <v>531</v>
      </c>
      <c r="R201" s="222"/>
      <c r="S201" s="222"/>
      <c r="T201" s="222"/>
      <c r="U201" s="222"/>
      <c r="V201" s="223"/>
    </row>
    <row r="202" spans="2:23">
      <c r="C202" s="657"/>
      <c r="D202" s="658"/>
      <c r="E202" s="658"/>
      <c r="F202" s="658"/>
      <c r="G202" s="658"/>
      <c r="H202" s="659"/>
      <c r="I202" s="232" t="s">
        <v>529</v>
      </c>
      <c r="J202" s="233"/>
      <c r="K202" s="233"/>
      <c r="L202" s="233"/>
      <c r="M202" s="224"/>
      <c r="N202" s="224"/>
      <c r="O202" s="225"/>
      <c r="P202" s="226"/>
      <c r="Q202" s="224"/>
      <c r="R202" s="224"/>
      <c r="S202" s="224"/>
      <c r="T202" s="224"/>
      <c r="U202" s="224"/>
      <c r="V202" s="225"/>
    </row>
    <row r="205" spans="2:23">
      <c r="B205" s="234" t="s">
        <v>421</v>
      </c>
      <c r="C205" s="234" t="s">
        <v>770</v>
      </c>
    </row>
    <row r="206" spans="2:23">
      <c r="B206" s="234"/>
      <c r="C206" s="234"/>
    </row>
    <row r="207" spans="2:23">
      <c r="B207" s="217" t="s">
        <v>459</v>
      </c>
      <c r="C207" s="217" t="s">
        <v>504</v>
      </c>
    </row>
    <row r="208" spans="2:23">
      <c r="C208" s="640" t="s">
        <v>505</v>
      </c>
      <c r="D208" s="640"/>
      <c r="E208" s="640"/>
      <c r="F208" s="640"/>
      <c r="G208" s="640"/>
      <c r="H208" s="640"/>
      <c r="I208" s="640"/>
      <c r="J208" s="640"/>
      <c r="K208" s="640"/>
      <c r="L208" s="640"/>
      <c r="M208" s="640"/>
      <c r="N208" s="640"/>
      <c r="O208" s="640"/>
      <c r="P208" s="640"/>
      <c r="Q208" s="640"/>
      <c r="R208" s="640"/>
      <c r="S208" s="640"/>
      <c r="T208" s="640"/>
      <c r="U208" s="640"/>
      <c r="V208" s="640"/>
      <c r="W208" s="640"/>
    </row>
    <row r="209" spans="2:23">
      <c r="C209" s="640"/>
      <c r="D209" s="640"/>
      <c r="E209" s="640"/>
      <c r="F209" s="640"/>
      <c r="G209" s="640"/>
      <c r="H209" s="640"/>
      <c r="I209" s="640"/>
      <c r="J209" s="640"/>
      <c r="K209" s="640"/>
      <c r="L209" s="640"/>
      <c r="M209" s="640"/>
      <c r="N209" s="640"/>
      <c r="O209" s="640"/>
      <c r="P209" s="640"/>
      <c r="Q209" s="640"/>
      <c r="R209" s="640"/>
      <c r="S209" s="640"/>
      <c r="T209" s="640"/>
      <c r="U209" s="640"/>
      <c r="V209" s="640"/>
      <c r="W209" s="640"/>
    </row>
    <row r="211" spans="2:23">
      <c r="B211" s="234" t="s">
        <v>422</v>
      </c>
      <c r="C211" s="234" t="s">
        <v>788</v>
      </c>
    </row>
    <row r="213" spans="2:23">
      <c r="B213" s="217" t="s">
        <v>460</v>
      </c>
      <c r="C213" s="217" t="s">
        <v>506</v>
      </c>
    </row>
    <row r="214" spans="2:23">
      <c r="C214" s="640" t="s">
        <v>507</v>
      </c>
      <c r="D214" s="640"/>
      <c r="E214" s="640"/>
      <c r="F214" s="640"/>
      <c r="G214" s="640"/>
      <c r="H214" s="640"/>
      <c r="I214" s="640"/>
      <c r="J214" s="640"/>
      <c r="K214" s="640"/>
      <c r="L214" s="640"/>
      <c r="M214" s="640"/>
      <c r="N214" s="640"/>
      <c r="O214" s="640"/>
      <c r="P214" s="640"/>
      <c r="Q214" s="640"/>
      <c r="R214" s="640"/>
      <c r="S214" s="640"/>
      <c r="T214" s="640"/>
      <c r="U214" s="640"/>
      <c r="V214" s="640"/>
      <c r="W214" s="640"/>
    </row>
    <row r="215" spans="2:23">
      <c r="C215" s="640"/>
      <c r="D215" s="640"/>
      <c r="E215" s="640"/>
      <c r="F215" s="640"/>
      <c r="G215" s="640"/>
      <c r="H215" s="640"/>
      <c r="I215" s="640"/>
      <c r="J215" s="640"/>
      <c r="K215" s="640"/>
      <c r="L215" s="640"/>
      <c r="M215" s="640"/>
      <c r="N215" s="640"/>
      <c r="O215" s="640"/>
      <c r="P215" s="640"/>
      <c r="Q215" s="640"/>
      <c r="R215" s="640"/>
      <c r="S215" s="640"/>
      <c r="T215" s="640"/>
      <c r="U215" s="640"/>
      <c r="V215" s="640"/>
      <c r="W215" s="640"/>
    </row>
    <row r="216" spans="2:23">
      <c r="C216" s="217" t="s">
        <v>508</v>
      </c>
    </row>
    <row r="218" spans="2:23">
      <c r="B218" s="234" t="s">
        <v>423</v>
      </c>
      <c r="C218" s="660" t="s">
        <v>436</v>
      </c>
      <c r="D218" s="660"/>
      <c r="E218" s="660"/>
      <c r="F218" s="660"/>
      <c r="G218" s="660"/>
      <c r="H218" s="660"/>
      <c r="I218" s="660"/>
      <c r="J218" s="660"/>
      <c r="K218" s="660"/>
      <c r="L218" s="660"/>
      <c r="M218" s="660"/>
      <c r="N218" s="660"/>
      <c r="O218" s="660"/>
      <c r="P218" s="660"/>
      <c r="Q218" s="660"/>
      <c r="R218" s="660"/>
      <c r="S218" s="660"/>
      <c r="T218" s="660"/>
      <c r="U218" s="660"/>
      <c r="V218" s="660"/>
      <c r="W218" s="660"/>
    </row>
    <row r="219" spans="2:23">
      <c r="B219" s="220"/>
      <c r="C219" s="660"/>
      <c r="D219" s="660"/>
      <c r="E219" s="660"/>
      <c r="F219" s="660"/>
      <c r="G219" s="660"/>
      <c r="H219" s="660"/>
      <c r="I219" s="660"/>
      <c r="J219" s="660"/>
      <c r="K219" s="660"/>
      <c r="L219" s="660"/>
      <c r="M219" s="660"/>
      <c r="N219" s="660"/>
      <c r="O219" s="660"/>
      <c r="P219" s="660"/>
      <c r="Q219" s="660"/>
      <c r="R219" s="660"/>
      <c r="S219" s="660"/>
      <c r="T219" s="660"/>
      <c r="U219" s="660"/>
      <c r="V219" s="660"/>
      <c r="W219" s="660"/>
    </row>
    <row r="220" spans="2:23">
      <c r="B220" s="220"/>
      <c r="C220" s="366"/>
      <c r="D220" s="366"/>
      <c r="E220" s="366"/>
      <c r="F220" s="366"/>
      <c r="G220" s="366"/>
      <c r="H220" s="366"/>
      <c r="I220" s="366"/>
      <c r="J220" s="366"/>
      <c r="K220" s="366"/>
      <c r="L220" s="366"/>
      <c r="M220" s="366"/>
      <c r="N220" s="366"/>
      <c r="O220" s="366"/>
      <c r="P220" s="366"/>
      <c r="Q220" s="366"/>
      <c r="R220" s="366"/>
      <c r="S220" s="366"/>
      <c r="T220" s="366"/>
      <c r="U220" s="366"/>
      <c r="V220" s="366"/>
      <c r="W220" s="366"/>
    </row>
    <row r="221" spans="2:23">
      <c r="B221" s="217" t="s">
        <v>461</v>
      </c>
      <c r="C221" s="640" t="s">
        <v>789</v>
      </c>
      <c r="D221" s="640"/>
      <c r="E221" s="640"/>
      <c r="F221" s="640"/>
      <c r="G221" s="640"/>
      <c r="H221" s="640"/>
      <c r="I221" s="640"/>
      <c r="J221" s="640"/>
      <c r="K221" s="640"/>
      <c r="L221" s="640"/>
      <c r="M221" s="640"/>
      <c r="N221" s="640"/>
      <c r="O221" s="640"/>
      <c r="P221" s="640"/>
      <c r="Q221" s="640"/>
      <c r="R221" s="640"/>
      <c r="S221" s="640"/>
      <c r="T221" s="640"/>
      <c r="U221" s="640"/>
      <c r="V221" s="640"/>
      <c r="W221" s="640"/>
    </row>
    <row r="222" spans="2:23">
      <c r="C222" s="640"/>
      <c r="D222" s="640"/>
      <c r="E222" s="640"/>
      <c r="F222" s="640"/>
      <c r="G222" s="640"/>
      <c r="H222" s="640"/>
      <c r="I222" s="640"/>
      <c r="J222" s="640"/>
      <c r="K222" s="640"/>
      <c r="L222" s="640"/>
      <c r="M222" s="640"/>
      <c r="N222" s="640"/>
      <c r="O222" s="640"/>
      <c r="P222" s="640"/>
      <c r="Q222" s="640"/>
      <c r="R222" s="640"/>
      <c r="S222" s="640"/>
      <c r="T222" s="640"/>
      <c r="U222" s="640"/>
      <c r="V222" s="640"/>
      <c r="W222" s="640"/>
    </row>
    <row r="223" spans="2:23">
      <c r="C223" s="217" t="s">
        <v>790</v>
      </c>
    </row>
    <row r="225" spans="2:23">
      <c r="C225" s="217" t="s">
        <v>391</v>
      </c>
    </row>
    <row r="226" spans="2:23">
      <c r="C226" s="218" t="s">
        <v>475</v>
      </c>
      <c r="D226" s="217" t="s">
        <v>534</v>
      </c>
    </row>
    <row r="228" spans="2:23">
      <c r="C228" s="218" t="s">
        <v>476</v>
      </c>
      <c r="D228" s="217" t="s">
        <v>535</v>
      </c>
    </row>
    <row r="230" spans="2:23">
      <c r="C230" s="218" t="s">
        <v>341</v>
      </c>
      <c r="D230" s="640" t="s">
        <v>536</v>
      </c>
      <c r="E230" s="640"/>
      <c r="F230" s="640"/>
      <c r="G230" s="640"/>
      <c r="H230" s="640"/>
      <c r="I230" s="640"/>
      <c r="J230" s="640"/>
      <c r="K230" s="640"/>
      <c r="L230" s="640"/>
      <c r="M230" s="640"/>
      <c r="N230" s="640"/>
      <c r="O230" s="640"/>
      <c r="P230" s="640"/>
      <c r="Q230" s="640"/>
      <c r="R230" s="640"/>
      <c r="S230" s="640"/>
      <c r="T230" s="640"/>
      <c r="U230" s="640"/>
      <c r="V230" s="640"/>
      <c r="W230" s="640"/>
    </row>
    <row r="231" spans="2:23">
      <c r="D231" s="640"/>
      <c r="E231" s="640"/>
      <c r="F231" s="640"/>
      <c r="G231" s="640"/>
      <c r="H231" s="640"/>
      <c r="I231" s="640"/>
      <c r="J231" s="640"/>
      <c r="K231" s="640"/>
      <c r="L231" s="640"/>
      <c r="M231" s="640"/>
      <c r="N231" s="640"/>
      <c r="O231" s="640"/>
      <c r="P231" s="640"/>
      <c r="Q231" s="640"/>
      <c r="R231" s="640"/>
      <c r="S231" s="640"/>
      <c r="T231" s="640"/>
      <c r="U231" s="640"/>
      <c r="V231" s="640"/>
      <c r="W231" s="640"/>
    </row>
    <row r="233" spans="2:23">
      <c r="C233" s="218" t="s">
        <v>533</v>
      </c>
      <c r="D233" s="640" t="s">
        <v>537</v>
      </c>
      <c r="E233" s="640"/>
      <c r="F233" s="640"/>
      <c r="G233" s="640"/>
      <c r="H233" s="640"/>
      <c r="I233" s="640"/>
      <c r="J233" s="640"/>
      <c r="K233" s="640"/>
      <c r="L233" s="640"/>
      <c r="M233" s="640"/>
      <c r="N233" s="640"/>
      <c r="O233" s="640"/>
      <c r="P233" s="640"/>
      <c r="Q233" s="640"/>
      <c r="R233" s="640"/>
      <c r="S233" s="640"/>
      <c r="T233" s="640"/>
      <c r="U233" s="640"/>
      <c r="V233" s="640"/>
      <c r="W233" s="640"/>
    </row>
    <row r="234" spans="2:23">
      <c r="D234" s="640"/>
      <c r="E234" s="640"/>
      <c r="F234" s="640"/>
      <c r="G234" s="640"/>
      <c r="H234" s="640"/>
      <c r="I234" s="640"/>
      <c r="J234" s="640"/>
      <c r="K234" s="640"/>
      <c r="L234" s="640"/>
      <c r="M234" s="640"/>
      <c r="N234" s="640"/>
      <c r="O234" s="640"/>
      <c r="P234" s="640"/>
      <c r="Q234" s="640"/>
      <c r="R234" s="640"/>
      <c r="S234" s="640"/>
      <c r="T234" s="640"/>
      <c r="U234" s="640"/>
      <c r="V234" s="640"/>
      <c r="W234" s="640"/>
    </row>
    <row r="236" spans="2:23">
      <c r="C236" s="218" t="s">
        <v>517</v>
      </c>
      <c r="D236" s="217" t="s">
        <v>538</v>
      </c>
    </row>
    <row r="237" spans="2:23">
      <c r="C237" s="218"/>
    </row>
    <row r="239" spans="2:23">
      <c r="B239" s="234" t="s">
        <v>539</v>
      </c>
    </row>
    <row r="240" spans="2:23">
      <c r="O240" s="217" t="s">
        <v>541</v>
      </c>
    </row>
    <row r="241" spans="2:23">
      <c r="O241" s="217" t="s">
        <v>540</v>
      </c>
    </row>
    <row r="242" spans="2:23" ht="12" customHeight="1">
      <c r="B242" s="661" t="s">
        <v>542</v>
      </c>
      <c r="C242" s="661"/>
      <c r="D242" s="661"/>
      <c r="E242" s="661"/>
      <c r="F242" s="661"/>
      <c r="G242" s="661"/>
      <c r="H242" s="661"/>
      <c r="I242" s="661" t="s">
        <v>543</v>
      </c>
      <c r="J242" s="661"/>
      <c r="K242" s="661"/>
      <c r="L242" s="661"/>
      <c r="M242" s="661"/>
      <c r="N242" s="661"/>
      <c r="O242" s="661" t="s">
        <v>544</v>
      </c>
      <c r="P242" s="661"/>
      <c r="Q242" s="661"/>
      <c r="R242" s="661"/>
      <c r="S242" s="661"/>
      <c r="T242" s="661"/>
      <c r="U242" s="661"/>
      <c r="V242" s="661"/>
      <c r="W242" s="661"/>
    </row>
    <row r="243" spans="2:23">
      <c r="B243" s="221" t="s">
        <v>545</v>
      </c>
      <c r="C243" s="222"/>
      <c r="D243" s="222" t="s">
        <v>546</v>
      </c>
      <c r="E243" s="237" t="s">
        <v>547</v>
      </c>
      <c r="F243" s="222"/>
      <c r="G243" s="222"/>
      <c r="H243" s="222"/>
      <c r="I243" s="221" t="s">
        <v>553</v>
      </c>
      <c r="J243" s="222"/>
      <c r="K243" s="222"/>
      <c r="L243" s="222"/>
      <c r="M243" s="222"/>
      <c r="N243" s="223"/>
      <c r="O243" s="222"/>
      <c r="P243" s="222" t="s">
        <v>558</v>
      </c>
      <c r="Q243" s="222"/>
      <c r="R243" s="222"/>
      <c r="S243" s="222"/>
      <c r="T243" s="222"/>
      <c r="U243" s="222"/>
      <c r="V243" s="222"/>
      <c r="W243" s="223"/>
    </row>
    <row r="244" spans="2:23">
      <c r="B244" s="226"/>
      <c r="C244" s="224"/>
      <c r="D244" s="224"/>
      <c r="E244" s="238" t="s">
        <v>791</v>
      </c>
      <c r="F244" s="224"/>
      <c r="G244" s="224"/>
      <c r="H244" s="224"/>
      <c r="I244" s="226" t="s">
        <v>554</v>
      </c>
      <c r="J244" s="224"/>
      <c r="K244" s="224"/>
      <c r="L244" s="224"/>
      <c r="M244" s="224"/>
      <c r="N244" s="225"/>
      <c r="O244" s="224"/>
      <c r="P244" s="224"/>
      <c r="Q244" s="224"/>
      <c r="R244" s="224"/>
      <c r="S244" s="224"/>
      <c r="T244" s="224"/>
      <c r="U244" s="224"/>
      <c r="V244" s="224"/>
      <c r="W244" s="225"/>
    </row>
    <row r="245" spans="2:23">
      <c r="B245" s="221" t="s">
        <v>545</v>
      </c>
      <c r="C245" s="222"/>
      <c r="D245" s="222" t="s">
        <v>546</v>
      </c>
      <c r="E245" s="237" t="s">
        <v>547</v>
      </c>
      <c r="F245" s="222"/>
      <c r="G245" s="222"/>
      <c r="H245" s="222"/>
      <c r="I245" s="221" t="s">
        <v>555</v>
      </c>
      <c r="J245" s="222"/>
      <c r="K245" s="222"/>
      <c r="L245" s="222"/>
      <c r="M245" s="222"/>
      <c r="N245" s="222"/>
      <c r="O245" s="222"/>
      <c r="P245" s="222"/>
      <c r="Q245" s="222"/>
      <c r="R245" s="222"/>
      <c r="S245" s="222"/>
      <c r="T245" s="222"/>
      <c r="U245" s="222"/>
      <c r="V245" s="222"/>
      <c r="W245" s="223"/>
    </row>
    <row r="246" spans="2:23">
      <c r="B246" s="226"/>
      <c r="C246" s="224"/>
      <c r="D246" s="224"/>
      <c r="E246" s="238" t="s">
        <v>551</v>
      </c>
      <c r="F246" s="224"/>
      <c r="G246" s="224"/>
      <c r="H246" s="224"/>
      <c r="I246" s="226"/>
      <c r="J246" s="224"/>
      <c r="K246" s="224" t="s">
        <v>557</v>
      </c>
      <c r="L246" s="224"/>
      <c r="M246" s="224"/>
      <c r="N246" s="224"/>
      <c r="O246" s="224"/>
      <c r="P246" s="224"/>
      <c r="Q246" s="224"/>
      <c r="R246" s="224"/>
      <c r="S246" s="224"/>
      <c r="T246" s="224"/>
      <c r="U246" s="224"/>
      <c r="V246" s="224"/>
      <c r="W246" s="225"/>
    </row>
    <row r="247" spans="2:23">
      <c r="B247" s="221" t="s">
        <v>545</v>
      </c>
      <c r="C247" s="222"/>
      <c r="D247" s="222" t="s">
        <v>546</v>
      </c>
      <c r="E247" s="237" t="s">
        <v>549</v>
      </c>
      <c r="F247" s="222"/>
      <c r="G247" s="222"/>
      <c r="H247" s="222"/>
      <c r="I247" s="221" t="s">
        <v>553</v>
      </c>
      <c r="J247" s="222"/>
      <c r="K247" s="222"/>
      <c r="L247" s="222"/>
      <c r="M247" s="222"/>
      <c r="N247" s="223"/>
      <c r="O247" s="222"/>
      <c r="P247" s="222" t="s">
        <v>559</v>
      </c>
      <c r="Q247" s="222"/>
      <c r="R247" s="222"/>
      <c r="S247" s="222"/>
      <c r="T247" s="222"/>
      <c r="U247" s="222"/>
      <c r="V247" s="222"/>
      <c r="W247" s="223"/>
    </row>
    <row r="248" spans="2:23">
      <c r="B248" s="226"/>
      <c r="C248" s="224"/>
      <c r="D248" s="224"/>
      <c r="E248" s="238" t="s">
        <v>552</v>
      </c>
      <c r="F248" s="224"/>
      <c r="G248" s="224"/>
      <c r="H248" s="224"/>
      <c r="I248" s="226" t="s">
        <v>554</v>
      </c>
      <c r="J248" s="224"/>
      <c r="K248" s="224"/>
      <c r="L248" s="224"/>
      <c r="M248" s="224"/>
      <c r="N248" s="225"/>
      <c r="O248" s="224"/>
      <c r="P248" s="224" t="s">
        <v>560</v>
      </c>
      <c r="Q248" s="224"/>
      <c r="R248" s="224"/>
      <c r="S248" s="224"/>
      <c r="T248" s="224"/>
      <c r="U248" s="224"/>
      <c r="V248" s="224"/>
      <c r="W248" s="225"/>
    </row>
    <row r="249" spans="2:23">
      <c r="B249" s="236" t="s">
        <v>547</v>
      </c>
      <c r="C249" s="222"/>
      <c r="D249" s="222" t="s">
        <v>546</v>
      </c>
      <c r="E249" s="237" t="s">
        <v>549</v>
      </c>
      <c r="F249" s="222"/>
      <c r="G249" s="222"/>
      <c r="H249" s="222"/>
      <c r="I249" s="221" t="s">
        <v>553</v>
      </c>
      <c r="J249" s="222"/>
      <c r="K249" s="222"/>
      <c r="L249" s="222"/>
      <c r="M249" s="222"/>
      <c r="N249" s="223"/>
      <c r="O249" s="222"/>
      <c r="P249" s="222" t="s">
        <v>559</v>
      </c>
      <c r="Q249" s="222"/>
      <c r="R249" s="222"/>
      <c r="S249" s="222"/>
      <c r="T249" s="222"/>
      <c r="U249" s="222"/>
      <c r="V249" s="222"/>
      <c r="W249" s="223"/>
    </row>
    <row r="250" spans="2:23">
      <c r="B250" s="226"/>
      <c r="C250" s="224"/>
      <c r="D250" s="224"/>
      <c r="E250" s="238" t="s">
        <v>552</v>
      </c>
      <c r="F250" s="224"/>
      <c r="G250" s="224"/>
      <c r="H250" s="224"/>
      <c r="I250" s="226" t="s">
        <v>554</v>
      </c>
      <c r="J250" s="224"/>
      <c r="K250" s="224"/>
      <c r="L250" s="224"/>
      <c r="M250" s="224"/>
      <c r="N250" s="225"/>
      <c r="O250" s="224"/>
      <c r="P250" s="224" t="s">
        <v>560</v>
      </c>
      <c r="Q250" s="224"/>
      <c r="R250" s="224"/>
      <c r="S250" s="224"/>
      <c r="T250" s="224"/>
      <c r="U250" s="224"/>
      <c r="V250" s="224"/>
      <c r="W250" s="225"/>
    </row>
    <row r="251" spans="2:23">
      <c r="B251" s="236" t="s">
        <v>549</v>
      </c>
      <c r="C251" s="222"/>
      <c r="D251" s="222" t="s">
        <v>546</v>
      </c>
      <c r="E251" s="237" t="s">
        <v>549</v>
      </c>
      <c r="F251" s="222"/>
      <c r="G251" s="222"/>
      <c r="H251" s="222"/>
      <c r="I251" s="221" t="s">
        <v>553</v>
      </c>
      <c r="J251" s="222"/>
      <c r="K251" s="222"/>
      <c r="L251" s="222"/>
      <c r="M251" s="222"/>
      <c r="N251" s="223"/>
      <c r="O251" s="222"/>
      <c r="P251" s="222" t="s">
        <v>559</v>
      </c>
      <c r="Q251" s="222"/>
      <c r="R251" s="222"/>
      <c r="S251" s="222"/>
      <c r="T251" s="222"/>
      <c r="U251" s="222"/>
      <c r="V251" s="222"/>
      <c r="W251" s="223"/>
    </row>
    <row r="252" spans="2:23">
      <c r="B252" s="239"/>
      <c r="C252" s="224"/>
      <c r="D252" s="224"/>
      <c r="E252" s="238" t="s">
        <v>548</v>
      </c>
      <c r="F252" s="224"/>
      <c r="G252" s="224"/>
      <c r="H252" s="224"/>
      <c r="I252" s="226" t="s">
        <v>554</v>
      </c>
      <c r="J252" s="224"/>
      <c r="K252" s="224"/>
      <c r="L252" s="224"/>
      <c r="M252" s="224"/>
      <c r="N252" s="225"/>
      <c r="O252" s="224"/>
      <c r="P252" s="224" t="s">
        <v>561</v>
      </c>
      <c r="Q252" s="224"/>
      <c r="R252" s="224"/>
      <c r="S252" s="224"/>
      <c r="T252" s="224"/>
      <c r="U252" s="224"/>
      <c r="V252" s="224"/>
      <c r="W252" s="225"/>
    </row>
    <row r="253" spans="2:23">
      <c r="B253" s="236" t="s">
        <v>549</v>
      </c>
      <c r="C253" s="222"/>
      <c r="D253" s="222" t="s">
        <v>546</v>
      </c>
      <c r="E253" s="237" t="s">
        <v>549</v>
      </c>
      <c r="F253" s="222"/>
      <c r="G253" s="222"/>
      <c r="H253" s="222"/>
      <c r="I253" s="221" t="s">
        <v>553</v>
      </c>
      <c r="J253" s="222"/>
      <c r="K253" s="222"/>
      <c r="L253" s="222"/>
      <c r="M253" s="222"/>
      <c r="N253" s="222"/>
      <c r="O253" s="222"/>
      <c r="P253" s="222"/>
      <c r="Q253" s="222"/>
      <c r="R253" s="222"/>
      <c r="S253" s="222"/>
      <c r="T253" s="222"/>
      <c r="U253" s="222"/>
      <c r="V253" s="222"/>
      <c r="W253" s="223"/>
    </row>
    <row r="254" spans="2:23">
      <c r="B254" s="239"/>
      <c r="C254" s="224"/>
      <c r="D254" s="224"/>
      <c r="E254" s="238" t="s">
        <v>551</v>
      </c>
      <c r="F254" s="224"/>
      <c r="G254" s="224"/>
      <c r="H254" s="224"/>
      <c r="I254" s="226" t="s">
        <v>556</v>
      </c>
      <c r="J254" s="224"/>
      <c r="K254" s="224"/>
      <c r="L254" s="224"/>
      <c r="M254" s="224"/>
      <c r="N254" s="224"/>
      <c r="O254" s="224"/>
      <c r="P254" s="224"/>
      <c r="Q254" s="224"/>
      <c r="R254" s="224"/>
      <c r="S254" s="224"/>
      <c r="T254" s="224"/>
      <c r="U254" s="224"/>
      <c r="V254" s="224"/>
      <c r="W254" s="225"/>
    </row>
    <row r="255" spans="2:23">
      <c r="B255" s="236" t="s">
        <v>549</v>
      </c>
      <c r="C255" s="222"/>
      <c r="D255" s="222" t="s">
        <v>546</v>
      </c>
      <c r="E255" s="237" t="s">
        <v>550</v>
      </c>
      <c r="F255" s="222"/>
      <c r="G255" s="222"/>
      <c r="H255" s="222"/>
      <c r="I255" s="221" t="s">
        <v>553</v>
      </c>
      <c r="J255" s="222"/>
      <c r="K255" s="222"/>
      <c r="L255" s="222"/>
      <c r="M255" s="222"/>
      <c r="N255" s="223"/>
      <c r="O255" s="222"/>
      <c r="P255" s="222" t="s">
        <v>559</v>
      </c>
      <c r="Q255" s="222"/>
      <c r="R255" s="222"/>
      <c r="S255" s="222"/>
      <c r="T255" s="222"/>
      <c r="U255" s="222"/>
      <c r="V255" s="222"/>
      <c r="W255" s="223"/>
    </row>
    <row r="256" spans="2:23">
      <c r="B256" s="239"/>
      <c r="C256" s="224"/>
      <c r="D256" s="224"/>
      <c r="E256" s="238"/>
      <c r="F256" s="224"/>
      <c r="G256" s="224"/>
      <c r="H256" s="224"/>
      <c r="I256" s="226" t="s">
        <v>554</v>
      </c>
      <c r="J256" s="224"/>
      <c r="K256" s="224"/>
      <c r="L256" s="224"/>
      <c r="M256" s="224"/>
      <c r="N256" s="225"/>
      <c r="O256" s="224"/>
      <c r="P256" s="224" t="s">
        <v>562</v>
      </c>
      <c r="Q256" s="224"/>
      <c r="R256" s="224"/>
      <c r="S256" s="224"/>
      <c r="T256" s="224"/>
      <c r="U256" s="224"/>
      <c r="V256" s="224"/>
      <c r="W256" s="225"/>
    </row>
    <row r="257" spans="2:23">
      <c r="B257" s="236" t="s">
        <v>549</v>
      </c>
      <c r="C257" s="222"/>
      <c r="D257" s="222" t="s">
        <v>546</v>
      </c>
      <c r="E257" s="237" t="s">
        <v>547</v>
      </c>
      <c r="F257" s="222"/>
      <c r="G257" s="222"/>
      <c r="H257" s="222"/>
      <c r="I257" s="221" t="s">
        <v>553</v>
      </c>
      <c r="J257" s="222"/>
      <c r="K257" s="222"/>
      <c r="L257" s="222"/>
      <c r="M257" s="222"/>
      <c r="N257" s="223"/>
      <c r="O257" s="222"/>
      <c r="P257" s="222" t="s">
        <v>559</v>
      </c>
      <c r="Q257" s="222"/>
      <c r="R257" s="222"/>
      <c r="S257" s="222"/>
      <c r="T257" s="222"/>
      <c r="U257" s="222"/>
      <c r="V257" s="222"/>
      <c r="W257" s="223"/>
    </row>
    <row r="258" spans="2:23">
      <c r="B258" s="226"/>
      <c r="C258" s="224"/>
      <c r="D258" s="224"/>
      <c r="E258" s="238" t="s">
        <v>552</v>
      </c>
      <c r="F258" s="224"/>
      <c r="G258" s="224"/>
      <c r="H258" s="224"/>
      <c r="I258" s="226" t="s">
        <v>554</v>
      </c>
      <c r="J258" s="224"/>
      <c r="K258" s="224"/>
      <c r="L258" s="224"/>
      <c r="M258" s="224"/>
      <c r="N258" s="225"/>
      <c r="O258" s="224"/>
      <c r="P258" s="224" t="s">
        <v>563</v>
      </c>
      <c r="Q258" s="224"/>
      <c r="R258" s="224"/>
      <c r="S258" s="224"/>
      <c r="T258" s="224"/>
      <c r="U258" s="224"/>
      <c r="V258" s="224"/>
      <c r="W258" s="225"/>
    </row>
    <row r="261" spans="2:23">
      <c r="B261" s="234" t="s">
        <v>424</v>
      </c>
      <c r="C261" s="234" t="s">
        <v>792</v>
      </c>
    </row>
    <row r="262" spans="2:23">
      <c r="B262" s="220"/>
      <c r="C262" s="220"/>
    </row>
    <row r="263" spans="2:23">
      <c r="B263" s="217" t="s">
        <v>462</v>
      </c>
      <c r="C263" s="217" t="s">
        <v>509</v>
      </c>
    </row>
    <row r="264" spans="2:23">
      <c r="C264" s="640" t="s">
        <v>564</v>
      </c>
      <c r="D264" s="640"/>
      <c r="E264" s="640"/>
      <c r="F264" s="640"/>
      <c r="G264" s="640"/>
      <c r="H264" s="640"/>
      <c r="I264" s="640"/>
      <c r="J264" s="640"/>
      <c r="K264" s="640"/>
      <c r="L264" s="640"/>
      <c r="M264" s="640"/>
      <c r="N264" s="640"/>
      <c r="O264" s="640"/>
      <c r="P264" s="640"/>
      <c r="Q264" s="640"/>
      <c r="R264" s="640"/>
      <c r="S264" s="640"/>
      <c r="T264" s="640"/>
      <c r="U264" s="640"/>
      <c r="V264" s="640"/>
      <c r="W264" s="640"/>
    </row>
    <row r="265" spans="2:23">
      <c r="C265" s="640"/>
      <c r="D265" s="640"/>
      <c r="E265" s="640"/>
      <c r="F265" s="640"/>
      <c r="G265" s="640"/>
      <c r="H265" s="640"/>
      <c r="I265" s="640"/>
      <c r="J265" s="640"/>
      <c r="K265" s="640"/>
      <c r="L265" s="640"/>
      <c r="M265" s="640"/>
      <c r="N265" s="640"/>
      <c r="O265" s="640"/>
      <c r="P265" s="640"/>
      <c r="Q265" s="640"/>
      <c r="R265" s="640"/>
      <c r="S265" s="640"/>
      <c r="T265" s="640"/>
      <c r="U265" s="640"/>
      <c r="V265" s="640"/>
      <c r="W265" s="640"/>
    </row>
    <row r="267" spans="2:23">
      <c r="B267" s="234" t="s">
        <v>425</v>
      </c>
      <c r="C267" s="234" t="s">
        <v>793</v>
      </c>
    </row>
    <row r="269" spans="2:23">
      <c r="B269" s="217" t="s">
        <v>463</v>
      </c>
      <c r="C269" s="217" t="s">
        <v>510</v>
      </c>
    </row>
    <row r="270" spans="2:23">
      <c r="C270" s="217" t="s">
        <v>565</v>
      </c>
      <c r="D270" s="218">
        <v>1</v>
      </c>
      <c r="E270" s="217" t="s">
        <v>566</v>
      </c>
    </row>
    <row r="271" spans="2:23">
      <c r="D271" s="218">
        <v>2</v>
      </c>
      <c r="E271" s="217" t="s">
        <v>567</v>
      </c>
    </row>
    <row r="272" spans="2:23">
      <c r="D272" s="218">
        <v>3</v>
      </c>
      <c r="E272" s="217" t="s">
        <v>568</v>
      </c>
    </row>
    <row r="273" spans="1:23">
      <c r="C273" s="217" t="s">
        <v>569</v>
      </c>
    </row>
    <row r="274" spans="1:23">
      <c r="C274" s="640" t="s">
        <v>794</v>
      </c>
      <c r="D274" s="640"/>
      <c r="E274" s="640"/>
      <c r="F274" s="640"/>
      <c r="G274" s="640"/>
      <c r="H274" s="640"/>
      <c r="I274" s="640"/>
      <c r="J274" s="640"/>
      <c r="K274" s="640"/>
      <c r="L274" s="640"/>
      <c r="M274" s="640"/>
      <c r="N274" s="640"/>
      <c r="O274" s="640"/>
      <c r="P274" s="640"/>
      <c r="Q274" s="640"/>
      <c r="R274" s="640"/>
      <c r="S274" s="640"/>
      <c r="T274" s="640"/>
      <c r="U274" s="640"/>
      <c r="V274" s="640"/>
      <c r="W274" s="640"/>
    </row>
    <row r="275" spans="1:23">
      <c r="C275" s="640"/>
      <c r="D275" s="640"/>
      <c r="E275" s="640"/>
      <c r="F275" s="640"/>
      <c r="G275" s="640"/>
      <c r="H275" s="640"/>
      <c r="I275" s="640"/>
      <c r="J275" s="640"/>
      <c r="K275" s="640"/>
      <c r="L275" s="640"/>
      <c r="M275" s="640"/>
      <c r="N275" s="640"/>
      <c r="O275" s="640"/>
      <c r="P275" s="640"/>
      <c r="Q275" s="640"/>
      <c r="R275" s="640"/>
      <c r="S275" s="640"/>
      <c r="T275" s="640"/>
      <c r="U275" s="640"/>
      <c r="V275" s="640"/>
      <c r="W275" s="640"/>
    </row>
    <row r="276" spans="1:23">
      <c r="C276" s="217" t="s">
        <v>511</v>
      </c>
    </row>
    <row r="278" spans="1:23">
      <c r="A278" s="217" t="s">
        <v>472</v>
      </c>
      <c r="B278" s="217" t="s">
        <v>110</v>
      </c>
    </row>
    <row r="280" spans="1:23">
      <c r="B280" s="234" t="s">
        <v>426</v>
      </c>
      <c r="C280" s="234" t="s">
        <v>795</v>
      </c>
    </row>
    <row r="282" spans="1:23">
      <c r="B282" s="217" t="s">
        <v>464</v>
      </c>
      <c r="C282" s="217" t="s">
        <v>512</v>
      </c>
    </row>
    <row r="284" spans="1:23">
      <c r="C284" s="217" t="s">
        <v>392</v>
      </c>
    </row>
    <row r="285" spans="1:23">
      <c r="D285" s="217" t="s">
        <v>393</v>
      </c>
    </row>
    <row r="286" spans="1:23">
      <c r="D286" s="217" t="s">
        <v>394</v>
      </c>
    </row>
    <row r="287" spans="1:23">
      <c r="D287" s="217" t="s">
        <v>395</v>
      </c>
      <c r="M287" s="217" t="s">
        <v>570</v>
      </c>
    </row>
    <row r="288" spans="1:23">
      <c r="D288" s="217" t="s">
        <v>396</v>
      </c>
      <c r="N288" s="217" t="s">
        <v>571</v>
      </c>
    </row>
    <row r="289" spans="2:23">
      <c r="D289" s="217" t="s">
        <v>796</v>
      </c>
      <c r="N289" s="217" t="s">
        <v>571</v>
      </c>
    </row>
    <row r="290" spans="2:23">
      <c r="D290" s="217" t="s">
        <v>797</v>
      </c>
      <c r="N290" s="217" t="s">
        <v>571</v>
      </c>
    </row>
    <row r="291" spans="2:23">
      <c r="D291" s="217" t="s">
        <v>397</v>
      </c>
      <c r="N291" s="217" t="s">
        <v>571</v>
      </c>
    </row>
    <row r="292" spans="2:23">
      <c r="D292" s="217" t="s">
        <v>398</v>
      </c>
      <c r="N292" s="217" t="s">
        <v>571</v>
      </c>
    </row>
    <row r="295" spans="2:23">
      <c r="B295" s="234" t="s">
        <v>427</v>
      </c>
      <c r="C295" s="234" t="s">
        <v>798</v>
      </c>
    </row>
    <row r="297" spans="2:23">
      <c r="B297" s="243" t="s">
        <v>465</v>
      </c>
      <c r="C297" s="640" t="s">
        <v>513</v>
      </c>
      <c r="D297" s="640"/>
      <c r="E297" s="640"/>
      <c r="F297" s="640"/>
      <c r="G297" s="640"/>
      <c r="H297" s="640"/>
      <c r="I297" s="640"/>
      <c r="J297" s="640"/>
      <c r="K297" s="640"/>
      <c r="L297" s="640"/>
      <c r="M297" s="640"/>
      <c r="N297" s="640"/>
      <c r="O297" s="640"/>
      <c r="P297" s="640"/>
      <c r="Q297" s="640"/>
      <c r="R297" s="640"/>
      <c r="S297" s="640"/>
      <c r="T297" s="640"/>
      <c r="U297" s="640"/>
      <c r="V297" s="640"/>
      <c r="W297" s="640"/>
    </row>
    <row r="298" spans="2:23">
      <c r="B298" s="243"/>
      <c r="C298" s="640"/>
      <c r="D298" s="640"/>
      <c r="E298" s="640"/>
      <c r="F298" s="640"/>
      <c r="G298" s="640"/>
      <c r="H298" s="640"/>
      <c r="I298" s="640"/>
      <c r="J298" s="640"/>
      <c r="K298" s="640"/>
      <c r="L298" s="640"/>
      <c r="M298" s="640"/>
      <c r="N298" s="640"/>
      <c r="O298" s="640"/>
      <c r="P298" s="640"/>
      <c r="Q298" s="640"/>
      <c r="R298" s="640"/>
      <c r="S298" s="640"/>
      <c r="T298" s="640"/>
      <c r="U298" s="640"/>
      <c r="V298" s="640"/>
      <c r="W298" s="640"/>
    </row>
    <row r="299" spans="2:23">
      <c r="C299" s="217" t="s">
        <v>799</v>
      </c>
    </row>
    <row r="301" spans="2:23">
      <c r="B301" s="234" t="s">
        <v>428</v>
      </c>
      <c r="C301" s="234" t="s">
        <v>800</v>
      </c>
    </row>
    <row r="303" spans="2:23">
      <c r="B303" s="217" t="s">
        <v>466</v>
      </c>
      <c r="C303" s="640" t="s">
        <v>514</v>
      </c>
      <c r="D303" s="640"/>
      <c r="E303" s="640"/>
      <c r="F303" s="640"/>
      <c r="G303" s="640"/>
      <c r="H303" s="640"/>
      <c r="I303" s="640"/>
      <c r="J303" s="640"/>
      <c r="K303" s="640"/>
      <c r="L303" s="640"/>
      <c r="M303" s="640"/>
      <c r="N303" s="640"/>
      <c r="O303" s="640"/>
      <c r="P303" s="640"/>
      <c r="Q303" s="640"/>
      <c r="R303" s="640"/>
      <c r="S303" s="640"/>
      <c r="T303" s="640"/>
      <c r="U303" s="640"/>
      <c r="V303" s="640"/>
      <c r="W303" s="640"/>
    </row>
    <row r="304" spans="2:23">
      <c r="C304" s="640"/>
      <c r="D304" s="640"/>
      <c r="E304" s="640"/>
      <c r="F304" s="640"/>
      <c r="G304" s="640"/>
      <c r="H304" s="640"/>
      <c r="I304" s="640"/>
      <c r="J304" s="640"/>
      <c r="K304" s="640"/>
      <c r="L304" s="640"/>
      <c r="M304" s="640"/>
      <c r="N304" s="640"/>
      <c r="O304" s="640"/>
      <c r="P304" s="640"/>
      <c r="Q304" s="640"/>
      <c r="R304" s="640"/>
      <c r="S304" s="640"/>
      <c r="T304" s="640"/>
      <c r="U304" s="640"/>
      <c r="V304" s="640"/>
      <c r="W304" s="640"/>
    </row>
    <row r="305" spans="3:23">
      <c r="C305" s="640"/>
      <c r="D305" s="640"/>
      <c r="E305" s="640"/>
      <c r="F305" s="640"/>
      <c r="G305" s="640"/>
      <c r="H305" s="640"/>
      <c r="I305" s="640"/>
      <c r="J305" s="640"/>
      <c r="K305" s="640"/>
      <c r="L305" s="640"/>
      <c r="M305" s="640"/>
      <c r="N305" s="640"/>
      <c r="O305" s="640"/>
      <c r="P305" s="640"/>
      <c r="Q305" s="640"/>
      <c r="R305" s="640"/>
      <c r="S305" s="640"/>
      <c r="T305" s="640"/>
      <c r="U305" s="640"/>
      <c r="V305" s="640"/>
      <c r="W305" s="640"/>
    </row>
    <row r="306" spans="3:23">
      <c r="C306" s="365"/>
      <c r="D306" s="365"/>
      <c r="E306" s="365"/>
      <c r="F306" s="365"/>
      <c r="G306" s="365"/>
      <c r="H306" s="365"/>
      <c r="I306" s="365"/>
      <c r="J306" s="365"/>
      <c r="K306" s="365"/>
      <c r="L306" s="365"/>
      <c r="M306" s="365"/>
      <c r="N306" s="365"/>
      <c r="O306" s="365"/>
      <c r="P306" s="365"/>
      <c r="Q306" s="365"/>
      <c r="R306" s="365"/>
      <c r="S306" s="365"/>
      <c r="T306" s="365"/>
      <c r="U306" s="365"/>
      <c r="V306" s="365"/>
      <c r="W306" s="365"/>
    </row>
    <row r="307" spans="3:23">
      <c r="C307" s="221" t="s">
        <v>399</v>
      </c>
      <c r="D307" s="222"/>
      <c r="E307" s="222"/>
      <c r="F307" s="222"/>
      <c r="G307" s="222"/>
      <c r="H307" s="222"/>
      <c r="I307" s="222"/>
      <c r="J307" s="222"/>
      <c r="K307" s="222"/>
      <c r="L307" s="222"/>
      <c r="M307" s="222"/>
      <c r="N307" s="222"/>
      <c r="O307" s="222"/>
      <c r="P307" s="222"/>
      <c r="Q307" s="222"/>
      <c r="R307" s="222"/>
      <c r="S307" s="222"/>
      <c r="T307" s="222"/>
      <c r="U307" s="222"/>
      <c r="V307" s="222"/>
      <c r="W307" s="223"/>
    </row>
    <row r="308" spans="3:23">
      <c r="C308" s="750" t="s">
        <v>573</v>
      </c>
      <c r="D308" s="751" t="s">
        <v>578</v>
      </c>
      <c r="E308" s="751"/>
      <c r="F308" s="751"/>
      <c r="G308" s="751"/>
      <c r="H308" s="751"/>
      <c r="I308" s="751"/>
      <c r="J308" s="751"/>
      <c r="K308" s="751"/>
      <c r="L308" s="751"/>
      <c r="M308" s="751"/>
      <c r="N308" s="751"/>
      <c r="O308" s="751"/>
      <c r="P308" s="751"/>
      <c r="Q308" s="751"/>
      <c r="R308" s="751"/>
      <c r="S308" s="751"/>
      <c r="T308" s="751"/>
      <c r="U308" s="751"/>
      <c r="V308" s="751"/>
      <c r="W308" s="752"/>
    </row>
    <row r="309" spans="3:23">
      <c r="C309" s="750" t="s">
        <v>574</v>
      </c>
      <c r="D309" s="751" t="s">
        <v>577</v>
      </c>
      <c r="E309" s="751"/>
      <c r="F309" s="751"/>
      <c r="G309" s="751"/>
      <c r="H309" s="751"/>
      <c r="I309" s="751"/>
      <c r="J309" s="751"/>
      <c r="K309" s="751"/>
      <c r="L309" s="751"/>
      <c r="M309" s="751"/>
      <c r="N309" s="751"/>
      <c r="O309" s="751"/>
      <c r="P309" s="751"/>
      <c r="Q309" s="751"/>
      <c r="R309" s="751"/>
      <c r="S309" s="751"/>
      <c r="T309" s="751"/>
      <c r="U309" s="751"/>
      <c r="V309" s="751"/>
      <c r="W309" s="752"/>
    </row>
    <row r="310" spans="3:23">
      <c r="C310" s="750" t="s">
        <v>575</v>
      </c>
      <c r="D310" s="753" t="s">
        <v>576</v>
      </c>
      <c r="E310" s="753"/>
      <c r="F310" s="753"/>
      <c r="G310" s="753"/>
      <c r="H310" s="753"/>
      <c r="I310" s="753"/>
      <c r="J310" s="753"/>
      <c r="K310" s="753"/>
      <c r="L310" s="753"/>
      <c r="M310" s="753"/>
      <c r="N310" s="753"/>
      <c r="O310" s="753"/>
      <c r="P310" s="753"/>
      <c r="Q310" s="753"/>
      <c r="R310" s="753"/>
      <c r="S310" s="753"/>
      <c r="T310" s="753"/>
      <c r="U310" s="753"/>
      <c r="V310" s="753"/>
      <c r="W310" s="754"/>
    </row>
    <row r="311" spans="3:23">
      <c r="C311" s="226"/>
      <c r="D311" s="755"/>
      <c r="E311" s="755"/>
      <c r="F311" s="755"/>
      <c r="G311" s="755"/>
      <c r="H311" s="755"/>
      <c r="I311" s="755"/>
      <c r="J311" s="755"/>
      <c r="K311" s="755"/>
      <c r="L311" s="755"/>
      <c r="M311" s="755"/>
      <c r="N311" s="755"/>
      <c r="O311" s="755"/>
      <c r="P311" s="755"/>
      <c r="Q311" s="755"/>
      <c r="R311" s="755"/>
      <c r="S311" s="755"/>
      <c r="T311" s="755"/>
      <c r="U311" s="755"/>
      <c r="V311" s="755"/>
      <c r="W311" s="756"/>
    </row>
    <row r="313" spans="3:23">
      <c r="C313" s="640" t="s">
        <v>572</v>
      </c>
      <c r="D313" s="640"/>
      <c r="E313" s="640"/>
      <c r="F313" s="640"/>
      <c r="G313" s="640"/>
      <c r="H313" s="640"/>
      <c r="I313" s="640"/>
      <c r="J313" s="640"/>
      <c r="K313" s="640"/>
      <c r="L313" s="640"/>
      <c r="M313" s="640"/>
      <c r="N313" s="640"/>
      <c r="O313" s="640"/>
      <c r="P313" s="640"/>
      <c r="Q313" s="640"/>
      <c r="R313" s="640"/>
      <c r="S313" s="640"/>
      <c r="T313" s="640"/>
      <c r="U313" s="640"/>
      <c r="V313" s="640"/>
      <c r="W313" s="640"/>
    </row>
    <row r="314" spans="3:23">
      <c r="C314" s="640"/>
      <c r="D314" s="640"/>
      <c r="E314" s="640"/>
      <c r="F314" s="640"/>
      <c r="G314" s="640"/>
      <c r="H314" s="640"/>
      <c r="I314" s="640"/>
      <c r="J314" s="640"/>
      <c r="K314" s="640"/>
      <c r="L314" s="640"/>
      <c r="M314" s="640"/>
      <c r="N314" s="640"/>
      <c r="O314" s="640"/>
      <c r="P314" s="640"/>
      <c r="Q314" s="640"/>
      <c r="R314" s="640"/>
      <c r="S314" s="640"/>
      <c r="T314" s="640"/>
      <c r="U314" s="640"/>
      <c r="V314" s="640"/>
      <c r="W314" s="640"/>
    </row>
    <row r="315" spans="3:23">
      <c r="C315" s="640"/>
      <c r="D315" s="640"/>
      <c r="E315" s="640"/>
      <c r="F315" s="640"/>
      <c r="G315" s="640"/>
      <c r="H315" s="640"/>
      <c r="I315" s="640"/>
      <c r="J315" s="640"/>
      <c r="K315" s="640"/>
      <c r="L315" s="640"/>
      <c r="M315" s="640"/>
      <c r="N315" s="640"/>
      <c r="O315" s="640"/>
      <c r="P315" s="640"/>
      <c r="Q315" s="640"/>
      <c r="R315" s="640"/>
      <c r="S315" s="640"/>
      <c r="T315" s="640"/>
      <c r="U315" s="640"/>
      <c r="V315" s="640"/>
      <c r="W315" s="640"/>
    </row>
  </sheetData>
  <mergeCells count="53">
    <mergeCell ref="B38:B61"/>
    <mergeCell ref="P42:T48"/>
    <mergeCell ref="V42:V61"/>
    <mergeCell ref="G43:G52"/>
    <mergeCell ref="I44:L51"/>
    <mergeCell ref="P51:T56"/>
    <mergeCell ref="E60:S60"/>
    <mergeCell ref="D55:L57"/>
    <mergeCell ref="N38:N57"/>
    <mergeCell ref="D36:L40"/>
    <mergeCell ref="C274:W275"/>
    <mergeCell ref="C297:W298"/>
    <mergeCell ref="C303:W305"/>
    <mergeCell ref="C313:W315"/>
    <mergeCell ref="D310:W311"/>
    <mergeCell ref="C264:W265"/>
    <mergeCell ref="D179:W180"/>
    <mergeCell ref="D188:W189"/>
    <mergeCell ref="C201:H202"/>
    <mergeCell ref="C214:W215"/>
    <mergeCell ref="C218:W219"/>
    <mergeCell ref="C221:W222"/>
    <mergeCell ref="D230:W231"/>
    <mergeCell ref="D233:W234"/>
    <mergeCell ref="B242:H242"/>
    <mergeCell ref="I242:N242"/>
    <mergeCell ref="O242:W242"/>
    <mergeCell ref="C106:W107"/>
    <mergeCell ref="C208:W209"/>
    <mergeCell ref="C198:W199"/>
    <mergeCell ref="C196:W197"/>
    <mergeCell ref="C157:W158"/>
    <mergeCell ref="C155:W156"/>
    <mergeCell ref="C146:W147"/>
    <mergeCell ref="D163:W164"/>
    <mergeCell ref="D167:W168"/>
    <mergeCell ref="D165:W166"/>
    <mergeCell ref="D170:W171"/>
    <mergeCell ref="C140:W141"/>
    <mergeCell ref="C136:W137"/>
    <mergeCell ref="C124:W125"/>
    <mergeCell ref="C117:W119"/>
    <mergeCell ref="C111:W112"/>
    <mergeCell ref="C81:W82"/>
    <mergeCell ref="O71:U71"/>
    <mergeCell ref="C9:W11"/>
    <mergeCell ref="C21:W22"/>
    <mergeCell ref="C26:W27"/>
    <mergeCell ref="C28:W29"/>
    <mergeCell ref="C79:W80"/>
    <mergeCell ref="F69:N71"/>
    <mergeCell ref="O69:U70"/>
    <mergeCell ref="D73:V74"/>
  </mergeCells>
  <phoneticPr fontId="3"/>
  <pageMargins left="0.7" right="0.36" top="0.36" bottom="0.42"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4</vt:i4>
      </vt:variant>
    </vt:vector>
  </HeadingPairs>
  <TitlesOfParts>
    <vt:vector size="15" baseType="lpstr">
      <vt:lpstr>memo</vt:lpstr>
      <vt:lpstr>債権者情報登録依頼書入力ｼｰﾄ</vt:lpstr>
      <vt:lpstr>債権者情報印刷</vt:lpstr>
      <vt:lpstr>登録申出書</vt:lpstr>
      <vt:lpstr>債権者情報(様式)</vt:lpstr>
      <vt:lpstr>債権者情報(記載例)</vt:lpstr>
      <vt:lpstr>その他控除債権者口座情報登録依頼書送付書</vt:lpstr>
      <vt:lpstr>その他控除事務手引</vt:lpstr>
      <vt:lpstr>Q＆A</vt:lpstr>
      <vt:lpstr>その他控除報告書（記入例）</vt:lpstr>
      <vt:lpstr>店舗廃止</vt:lpstr>
      <vt:lpstr>その他控除債権者口座情報登録依頼書送付書!Print_Area</vt:lpstr>
      <vt:lpstr>'債権者情報(記載例)'!Print_Area</vt:lpstr>
      <vt:lpstr>'債権者情報(様式)'!Print_Area</vt:lpstr>
      <vt:lpstr>債権者情報印刷!Print_Area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darekasan</dc:creator>
  <cp:lastModifiedBy>中学校</cp:lastModifiedBy>
  <cp:lastPrinted>2013-08-28T23:08:19Z</cp:lastPrinted>
  <dcterms:created xsi:type="dcterms:W3CDTF">2011-08-21T22:54:43Z</dcterms:created>
  <dcterms:modified xsi:type="dcterms:W3CDTF">2014-09-11T05:17:10Z</dcterms:modified>
</cp:coreProperties>
</file>