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2795" windowHeight="6390" activeTab="1"/>
  </bookViews>
  <sheets>
    <sheet name="基本ｼｰﾄ" sheetId="1" r:id="rId1"/>
    <sheet name="届出紙Excel版" sheetId="8" r:id="rId2"/>
    <sheet name="記入例POF" sheetId="6" r:id="rId3"/>
  </sheets>
  <externalReferences>
    <externalReference r:id="rId4"/>
  </externalReferences>
  <definedNames>
    <definedName name="_xlnm.Print_Area" localSheetId="2">記入例POF!$D$3:$BC$43</definedName>
    <definedName name="_xlnm.Print_Area" localSheetId="1">届出紙Excel版!$F$11:$CN$49</definedName>
    <definedName name="第3号被保険者住所変更届">届出紙Excel版!$F$11:$CN$49</definedName>
  </definedNames>
  <calcPr calcId="145621"/>
</workbook>
</file>

<file path=xl/calcChain.xml><?xml version="1.0" encoding="utf-8"?>
<calcChain xmlns="http://schemas.openxmlformats.org/spreadsheetml/2006/main">
  <c r="AU4" i="8" l="1"/>
  <c r="AH4" i="8"/>
  <c r="AH3" i="8"/>
  <c r="L4" i="8"/>
  <c r="L3" i="8"/>
  <c r="J15" i="1"/>
  <c r="I15" i="1"/>
  <c r="I14" i="1"/>
  <c r="J12" i="1"/>
  <c r="I12" i="1"/>
  <c r="K11" i="1"/>
  <c r="I11" i="1"/>
  <c r="I10" i="1"/>
  <c r="J9" i="1"/>
  <c r="J8" i="1"/>
  <c r="J7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9" i="1"/>
  <c r="E9" i="1"/>
  <c r="D8" i="1"/>
  <c r="D7" i="1"/>
  <c r="D6" i="1"/>
  <c r="D5" i="1"/>
  <c r="BT49" i="8" l="1"/>
  <c r="CK34" i="8"/>
  <c r="CI34" i="8"/>
  <c r="CG34" i="8"/>
  <c r="CE34" i="8"/>
  <c r="CC34" i="8"/>
  <c r="CA34" i="8"/>
  <c r="AG37" i="8"/>
  <c r="AY35" i="8"/>
  <c r="Z34" i="8"/>
  <c r="X34" i="8"/>
  <c r="V34" i="8"/>
  <c r="T34" i="8"/>
  <c r="R34" i="8"/>
  <c r="P34" i="8"/>
  <c r="N34" i="8"/>
  <c r="BN31" i="8"/>
  <c r="BF31" i="8"/>
  <c r="AS31" i="8"/>
  <c r="AQ31" i="8"/>
  <c r="AO31" i="8"/>
  <c r="AM31" i="8"/>
  <c r="AK31" i="8"/>
  <c r="AI31" i="8"/>
  <c r="BS47" i="8"/>
  <c r="AE24" i="8"/>
  <c r="AC24" i="8"/>
  <c r="AA24" i="8"/>
  <c r="Y24" i="8"/>
  <c r="W24" i="8"/>
  <c r="U24" i="8"/>
  <c r="Z19" i="8"/>
  <c r="BS45" i="8"/>
  <c r="AX20" i="8"/>
  <c r="CC16" i="8"/>
  <c r="AG22" i="8"/>
  <c r="CE16" i="8"/>
  <c r="BH17" i="8"/>
  <c r="V19" i="8" l="1"/>
  <c r="AD19" i="8"/>
  <c r="T19" i="8"/>
  <c r="AB19" i="8"/>
  <c r="BA17" i="8"/>
  <c r="X19" i="8"/>
  <c r="AF19" i="8"/>
  <c r="BU16" i="8"/>
  <c r="BY16" i="8"/>
  <c r="CA16" i="8"/>
  <c r="BW16" i="8"/>
</calcChain>
</file>

<file path=xl/comments1.xml><?xml version="1.0" encoding="utf-8"?>
<comments xmlns="http://schemas.openxmlformats.org/spreadsheetml/2006/main">
  <authors>
    <author>K,Saito</author>
  </authors>
  <commentList>
    <comment ref="I15" authorId="0">
      <text>
        <r>
          <rPr>
            <sz val="9"/>
            <color indexed="10"/>
            <rFont val="ＭＳ Ｐゴシック"/>
            <family val="3"/>
            <charset val="128"/>
          </rPr>
          <t>職員本人情報記入欄</t>
        </r>
      </text>
    </comment>
    <comment ref="AF15" authorId="0">
      <text>
        <r>
          <rPr>
            <sz val="9"/>
            <color indexed="10"/>
            <rFont val="ＭＳ Ｐゴシック"/>
            <family val="3"/>
            <charset val="128"/>
          </rPr>
          <t>記入必須
本人基礎年金番号</t>
        </r>
      </text>
    </comment>
    <comment ref="AY15" authorId="0">
      <text>
        <r>
          <rPr>
            <sz val="9"/>
            <color indexed="10"/>
            <rFont val="ＭＳ Ｐゴシック"/>
            <family val="3"/>
            <charset val="128"/>
          </rPr>
          <t>職員本人氏名</t>
        </r>
      </text>
    </comment>
    <comment ref="L30" authorId="0">
      <text>
        <r>
          <rPr>
            <sz val="9"/>
            <color indexed="10"/>
            <rFont val="ＭＳ Ｐゴシック"/>
            <family val="3"/>
            <charset val="128"/>
          </rPr>
          <t>記入必須
本人基礎年金番号</t>
        </r>
      </text>
    </comment>
    <comment ref="AX30" authorId="0">
      <text>
        <r>
          <rPr>
            <sz val="9"/>
            <color indexed="10"/>
            <rFont val="ＭＳ Ｐゴシック"/>
            <family val="3"/>
            <charset val="128"/>
          </rPr>
          <t>配偶者氏名</t>
        </r>
      </text>
    </comment>
    <comment ref="BS45" authorId="0">
      <text>
        <r>
          <rPr>
            <sz val="9"/>
            <color indexed="10"/>
            <rFont val="ＭＳ Ｐゴシック"/>
            <family val="3"/>
            <charset val="128"/>
          </rPr>
          <t>住所が異なる場合は，
セル番号変更</t>
        </r>
      </text>
    </comment>
    <comment ref="BS47" authorId="0">
      <text>
        <r>
          <rPr>
            <sz val="9"/>
            <color indexed="10"/>
            <rFont val="ＭＳ Ｐゴシック"/>
            <family val="3"/>
            <charset val="128"/>
          </rPr>
          <t>配偶者氏名</t>
        </r>
      </text>
    </comment>
  </commentList>
</comments>
</file>

<file path=xl/sharedStrings.xml><?xml version="1.0" encoding="utf-8"?>
<sst xmlns="http://schemas.openxmlformats.org/spreadsheetml/2006/main" count="132" uniqueCount="107">
  <si>
    <t>CD-R/DVD/USBﾘﾑﾊﾞﾌﾞﾙﾅﾝﾊﾞｾｷｭﾘﾃｨｰ</t>
  </si>
  <si>
    <t>現在</t>
    <rPh sb="0" eb="2">
      <t>ゲンザイ</t>
    </rPh>
    <phoneticPr fontId="3"/>
  </si>
  <si>
    <t>学校名（公署）等の変更は，ﾃﾞｰﾀﾎﾞｯｸｽで！</t>
  </si>
  <si>
    <t>管内</t>
    <rPh sb="0" eb="2">
      <t>カンナイ</t>
    </rPh>
    <phoneticPr fontId="5"/>
  </si>
  <si>
    <t>学校名</t>
  </si>
  <si>
    <t>略校名</t>
  </si>
  <si>
    <t>学校起点</t>
  </si>
  <si>
    <t>学校住所</t>
  </si>
  <si>
    <t>校長名</t>
  </si>
  <si>
    <t>年度</t>
  </si>
  <si>
    <t>会計</t>
  </si>
  <si>
    <t>款</t>
  </si>
  <si>
    <t>項</t>
  </si>
  <si>
    <t>目</t>
  </si>
  <si>
    <t>節</t>
  </si>
  <si>
    <t>細説</t>
  </si>
  <si>
    <t>所属ｺｰﾄﾞ</t>
  </si>
  <si>
    <t>〒番号</t>
  </si>
  <si>
    <t>電話番号</t>
  </si>
  <si>
    <t>FAX番号</t>
  </si>
  <si>
    <t>学校番号</t>
  </si>
  <si>
    <t>教育委員会</t>
    <rPh sb="0" eb="2">
      <t>キョウイク</t>
    </rPh>
    <rPh sb="2" eb="5">
      <t>イインカイ</t>
    </rPh>
    <phoneticPr fontId="5"/>
  </si>
  <si>
    <t>様式はＡ４</t>
    <rPh sb="0" eb="2">
      <t>ヨウシキ</t>
    </rPh>
    <phoneticPr fontId="10"/>
  </si>
  <si>
    <t>県費職員→共済組合提出</t>
    <rPh sb="0" eb="2">
      <t>ケンピ</t>
    </rPh>
    <rPh sb="2" eb="4">
      <t>ショクイン</t>
    </rPh>
    <rPh sb="5" eb="7">
      <t>キョウサイ</t>
    </rPh>
    <rPh sb="7" eb="9">
      <t>クミアイ</t>
    </rPh>
    <rPh sb="9" eb="11">
      <t>テイシュツ</t>
    </rPh>
    <phoneticPr fontId="10"/>
  </si>
  <si>
    <t>期付職員→教育事務所提出</t>
    <rPh sb="0" eb="2">
      <t>キツ</t>
    </rPh>
    <rPh sb="2" eb="4">
      <t>ショクイン</t>
    </rPh>
    <rPh sb="5" eb="7">
      <t>キョウイク</t>
    </rPh>
    <rPh sb="7" eb="10">
      <t>ジムショ</t>
    </rPh>
    <rPh sb="10" eb="12">
      <t>テイシュツ</t>
    </rPh>
    <phoneticPr fontId="10"/>
  </si>
  <si>
    <t>説明(届様式は各管理所から取り寄せましょう。)</t>
    <rPh sb="0" eb="2">
      <t>セツメイ</t>
    </rPh>
    <rPh sb="3" eb="4">
      <t>トド</t>
    </rPh>
    <rPh sb="4" eb="6">
      <t>ヨウシキ</t>
    </rPh>
    <rPh sb="7" eb="8">
      <t>カク</t>
    </rPh>
    <rPh sb="8" eb="10">
      <t>カンリ</t>
    </rPh>
    <rPh sb="10" eb="11">
      <t>ショ</t>
    </rPh>
    <rPh sb="13" eb="14">
      <t>ト</t>
    </rPh>
    <rPh sb="15" eb="16">
      <t>ヨ</t>
    </rPh>
    <phoneticPr fontId="10"/>
  </si>
  <si>
    <t>ｺｰﾄﾞ</t>
    <phoneticPr fontId="14"/>
  </si>
  <si>
    <t>届書コード</t>
    <rPh sb="0" eb="1">
      <t>トド</t>
    </rPh>
    <rPh sb="1" eb="2">
      <t>ショ</t>
    </rPh>
    <phoneticPr fontId="14"/>
  </si>
  <si>
    <t>１　同一市区町村内</t>
    <rPh sb="2" eb="4">
      <t>ドウイツ</t>
    </rPh>
    <rPh sb="4" eb="6">
      <t>シク</t>
    </rPh>
    <rPh sb="6" eb="8">
      <t>チョウソン</t>
    </rPh>
    <rPh sb="8" eb="9">
      <t>ナイ</t>
    </rPh>
    <phoneticPr fontId="14"/>
  </si>
  <si>
    <t>２　同一市区町村外</t>
    <rPh sb="2" eb="4">
      <t>ドウイツ</t>
    </rPh>
    <rPh sb="4" eb="6">
      <t>シク</t>
    </rPh>
    <rPh sb="6" eb="8">
      <t>チョウソン</t>
    </rPh>
    <rPh sb="8" eb="9">
      <t>ガイ</t>
    </rPh>
    <phoneticPr fontId="14"/>
  </si>
  <si>
    <t>２　１　１</t>
    <phoneticPr fontId="14"/>
  </si>
  <si>
    <t>※　処理区分</t>
    <rPh sb="2" eb="4">
      <t>ショリ</t>
    </rPh>
    <rPh sb="4" eb="6">
      <t>クブン</t>
    </rPh>
    <phoneticPr fontId="14"/>
  </si>
  <si>
    <t>◎「※」印欄は記入しないでください。</t>
    <rPh sb="4" eb="6">
      <t>インラン</t>
    </rPh>
    <rPh sb="7" eb="9">
      <t>キニュウ</t>
    </rPh>
    <phoneticPr fontId="14"/>
  </si>
  <si>
    <t>配偶者欄</t>
    <rPh sb="0" eb="3">
      <t>ハイグウシャ</t>
    </rPh>
    <rPh sb="3" eb="4">
      <t>ラン</t>
    </rPh>
    <phoneticPr fontId="14"/>
  </si>
  <si>
    <t>※事業所整理記号</t>
    <rPh sb="1" eb="4">
      <t>ジギョウショ</t>
    </rPh>
    <rPh sb="4" eb="6">
      <t>セイリ</t>
    </rPh>
    <rPh sb="6" eb="8">
      <t>キゴウ</t>
    </rPh>
    <phoneticPr fontId="14"/>
  </si>
  <si>
    <t>※被保険者
整理番号</t>
    <rPh sb="1" eb="5">
      <t>ヒホケンシャ</t>
    </rPh>
    <rPh sb="6" eb="8">
      <t>セイリ</t>
    </rPh>
    <rPh sb="8" eb="10">
      <t>バンゴウ</t>
    </rPh>
    <phoneticPr fontId="14"/>
  </si>
  <si>
    <t>変更後</t>
    <rPh sb="0" eb="3">
      <t>ヘンコウゴ</t>
    </rPh>
    <phoneticPr fontId="14"/>
  </si>
  <si>
    <t>変更前</t>
    <rPh sb="0" eb="3">
      <t>ヘンコウマエ</t>
    </rPh>
    <phoneticPr fontId="14"/>
  </si>
  <si>
    <t>郵便番号</t>
    <rPh sb="0" eb="2">
      <t>ユウビン</t>
    </rPh>
    <rPh sb="2" eb="4">
      <t>バンゴウ</t>
    </rPh>
    <phoneticPr fontId="14"/>
  </si>
  <si>
    <t>住所</t>
    <rPh sb="0" eb="2">
      <t>ジュウショ</t>
    </rPh>
    <phoneticPr fontId="14"/>
  </si>
  <si>
    <t>ア　年金手帳の基礎年金番号</t>
    <rPh sb="2" eb="4">
      <t>ネンキン</t>
    </rPh>
    <rPh sb="4" eb="6">
      <t>テチョウ</t>
    </rPh>
    <rPh sb="7" eb="9">
      <t>キソ</t>
    </rPh>
    <rPh sb="9" eb="11">
      <t>ネンキン</t>
    </rPh>
    <rPh sb="11" eb="13">
      <t>バンゴウ</t>
    </rPh>
    <phoneticPr fontId="14"/>
  </si>
  <si>
    <t>(ﾌﾘｶﾞﾅ)</t>
    <phoneticPr fontId="14"/>
  </si>
  <si>
    <t>都道
府県</t>
    <rPh sb="0" eb="2">
      <t>トドウ</t>
    </rPh>
    <rPh sb="3" eb="5">
      <t>フケン</t>
    </rPh>
    <phoneticPr fontId="14"/>
  </si>
  <si>
    <t>鹿児島</t>
    <rPh sb="0" eb="3">
      <t>カゴシマ</t>
    </rPh>
    <phoneticPr fontId="14"/>
  </si>
  <si>
    <t>イ　配偶者氏名</t>
    <rPh sb="2" eb="5">
      <t>ハイグウシャ</t>
    </rPh>
    <rPh sb="5" eb="7">
      <t>シメイ</t>
    </rPh>
    <phoneticPr fontId="14"/>
  </si>
  <si>
    <t>変更年月日</t>
    <rPh sb="0" eb="2">
      <t>ヘンコウ</t>
    </rPh>
    <rPh sb="2" eb="5">
      <t>ネンガッピ</t>
    </rPh>
    <phoneticPr fontId="14"/>
  </si>
  <si>
    <t>平成</t>
    <rPh sb="0" eb="2">
      <t>ヘイセイ</t>
    </rPh>
    <phoneticPr fontId="14"/>
  </si>
  <si>
    <t>※　生年月日</t>
    <rPh sb="2" eb="4">
      <t>セイネン</t>
    </rPh>
    <rPh sb="4" eb="6">
      <t>ガッピ</t>
    </rPh>
    <phoneticPr fontId="14"/>
  </si>
  <si>
    <t>5．昭和
6．平成</t>
    <rPh sb="2" eb="4">
      <t>ショウワ</t>
    </rPh>
    <rPh sb="7" eb="9">
      <t>ヘイセイ</t>
    </rPh>
    <phoneticPr fontId="14"/>
  </si>
  <si>
    <t>担当者</t>
    <rPh sb="0" eb="3">
      <t>タントウシャ</t>
    </rPh>
    <phoneticPr fontId="14"/>
  </si>
  <si>
    <t>事務センター長
所　　　　　長</t>
    <rPh sb="0" eb="2">
      <t>ジム</t>
    </rPh>
    <rPh sb="6" eb="7">
      <t>チョウ</t>
    </rPh>
    <rPh sb="8" eb="9">
      <t>ショ</t>
    </rPh>
    <rPh sb="14" eb="15">
      <t>チョウ</t>
    </rPh>
    <phoneticPr fontId="14"/>
  </si>
  <si>
    <t>副事務センター長
副　  所  　　長</t>
    <rPh sb="0" eb="1">
      <t>フク</t>
    </rPh>
    <rPh sb="1" eb="3">
      <t>ジム</t>
    </rPh>
    <rPh sb="7" eb="8">
      <t>チョウ</t>
    </rPh>
    <rPh sb="9" eb="10">
      <t>フク</t>
    </rPh>
    <rPh sb="13" eb="14">
      <t>ショ</t>
    </rPh>
    <rPh sb="18" eb="19">
      <t>チョウ</t>
    </rPh>
    <phoneticPr fontId="14"/>
  </si>
  <si>
    <t>ｸﾞﾙｰﾌﾟ長
課　  長</t>
    <rPh sb="6" eb="7">
      <t>オサ</t>
    </rPh>
    <phoneticPr fontId="14"/>
  </si>
  <si>
    <t>被保険者と配偶者が同住所の場合は④～⑦欄への記入は不要です。</t>
    <rPh sb="0" eb="4">
      <t>ヒホケンシャ</t>
    </rPh>
    <rPh sb="5" eb="8">
      <t>ハイグウシャ</t>
    </rPh>
    <rPh sb="9" eb="10">
      <t>ドウ</t>
    </rPh>
    <rPh sb="10" eb="12">
      <t>ジュウショ</t>
    </rPh>
    <rPh sb="13" eb="15">
      <t>バアイ</t>
    </rPh>
    <rPh sb="19" eb="20">
      <t>ラン</t>
    </rPh>
    <rPh sb="22" eb="24">
      <t>キニュウ</t>
    </rPh>
    <rPh sb="25" eb="27">
      <t>フヨウ</t>
    </rPh>
    <phoneticPr fontId="14"/>
  </si>
  <si>
    <t>同居の場合は，下記の□欄に「✓」等のしるしを付してください。</t>
    <rPh sb="0" eb="2">
      <t>ドウキョ</t>
    </rPh>
    <rPh sb="3" eb="5">
      <t>バアイ</t>
    </rPh>
    <rPh sb="7" eb="9">
      <t>カキ</t>
    </rPh>
    <rPh sb="11" eb="12">
      <t>ラン</t>
    </rPh>
    <rPh sb="16" eb="17">
      <t>トウ</t>
    </rPh>
    <rPh sb="22" eb="23">
      <t>フ</t>
    </rPh>
    <phoneticPr fontId="14"/>
  </si>
  <si>
    <t>（□被扶養者と配偶者は同居している。）</t>
    <rPh sb="2" eb="6">
      <t>ヒフヨウシャ</t>
    </rPh>
    <rPh sb="7" eb="10">
      <t>ハイグウシャ</t>
    </rPh>
    <rPh sb="11" eb="13">
      <t>ドウキョ</t>
    </rPh>
    <phoneticPr fontId="14"/>
  </si>
  <si>
    <t>年金事務所受付印</t>
    <rPh sb="0" eb="2">
      <t>ネンキン</t>
    </rPh>
    <rPh sb="2" eb="5">
      <t>ジムショ</t>
    </rPh>
    <rPh sb="5" eb="7">
      <t>ウケツケ</t>
    </rPh>
    <rPh sb="7" eb="8">
      <t>イン</t>
    </rPh>
    <phoneticPr fontId="14"/>
  </si>
  <si>
    <t>①　年金手帳の基礎年金番号</t>
    <rPh sb="2" eb="4">
      <t>ネンキン</t>
    </rPh>
    <rPh sb="4" eb="6">
      <t>テチョウ</t>
    </rPh>
    <rPh sb="7" eb="9">
      <t>キソ</t>
    </rPh>
    <rPh sb="9" eb="11">
      <t>ネンキン</t>
    </rPh>
    <rPh sb="11" eb="13">
      <t>バンゴウ</t>
    </rPh>
    <phoneticPr fontId="14"/>
  </si>
  <si>
    <t>5．昭和</t>
  </si>
  <si>
    <t>6．平成</t>
  </si>
  <si>
    <t>②　生 年 月 日</t>
    <rPh sb="2" eb="3">
      <t>セイ</t>
    </rPh>
    <rPh sb="4" eb="5">
      <t>ネン</t>
    </rPh>
    <rPh sb="6" eb="7">
      <t>ツキ</t>
    </rPh>
    <rPh sb="8" eb="9">
      <t>ヒ</t>
    </rPh>
    <phoneticPr fontId="14"/>
  </si>
  <si>
    <r>
      <t xml:space="preserve">③
</t>
    </r>
    <r>
      <rPr>
        <sz val="9"/>
        <color theme="1"/>
        <rFont val="ＭＳ 明朝"/>
        <family val="1"/>
        <charset val="128"/>
      </rPr>
      <t>被保険者
氏　　名</t>
    </r>
    <rPh sb="2" eb="3">
      <t>ヒ</t>
    </rPh>
    <rPh sb="3" eb="5">
      <t>ホケン</t>
    </rPh>
    <rPh sb="5" eb="6">
      <t>シャ</t>
    </rPh>
    <rPh sb="7" eb="8">
      <t>シ</t>
    </rPh>
    <rPh sb="10" eb="11">
      <t>メイ</t>
    </rPh>
    <phoneticPr fontId="14"/>
  </si>
  <si>
    <t>(氏)</t>
    <rPh sb="1" eb="2">
      <t>ウジ</t>
    </rPh>
    <phoneticPr fontId="14"/>
  </si>
  <si>
    <t>(名)</t>
    <rPh sb="1" eb="2">
      <t>ナ</t>
    </rPh>
    <phoneticPr fontId="14"/>
  </si>
  <si>
    <t>④　郵便番号</t>
    <phoneticPr fontId="14"/>
  </si>
  <si>
    <t>※　住所コード</t>
    <rPh sb="2" eb="4">
      <t>ジュウショ</t>
    </rPh>
    <phoneticPr fontId="14"/>
  </si>
  <si>
    <t>　　　　　　⑤　　　　　住　　　　　　　所</t>
    <phoneticPr fontId="14"/>
  </si>
  <si>
    <t>平成
７</t>
    <rPh sb="0" eb="2">
      <t>ヘイセイ</t>
    </rPh>
    <phoneticPr fontId="14"/>
  </si>
  <si>
    <t>⑥　住所変更年月日</t>
    <rPh sb="2" eb="4">
      <t>ジュウショ</t>
    </rPh>
    <rPh sb="4" eb="6">
      <t>ヘンコウ</t>
    </rPh>
    <rPh sb="6" eb="9">
      <t>ネンガッピ</t>
    </rPh>
    <phoneticPr fontId="14"/>
  </si>
  <si>
    <t>備考</t>
    <rPh sb="0" eb="2">
      <t>ビコウ</t>
    </rPh>
    <phoneticPr fontId="14"/>
  </si>
  <si>
    <t>⑦
　住所</t>
    <rPh sb="3" eb="5">
      <t>ジュウショ</t>
    </rPh>
    <phoneticPr fontId="14"/>
  </si>
  <si>
    <t>上記のとおり被保険者から第3号関係の届出がありましたので提出します。</t>
    <rPh sb="0" eb="2">
      <t>ジョウキ</t>
    </rPh>
    <rPh sb="6" eb="10">
      <t>ヒホケンシャ</t>
    </rPh>
    <rPh sb="12" eb="13">
      <t>ダイ</t>
    </rPh>
    <rPh sb="14" eb="15">
      <t>ゴウ</t>
    </rPh>
    <rPh sb="15" eb="17">
      <t>カンケイ</t>
    </rPh>
    <rPh sb="18" eb="20">
      <t>トドケデ</t>
    </rPh>
    <rPh sb="28" eb="30">
      <t>テイシュツ</t>
    </rPh>
    <phoneticPr fontId="14"/>
  </si>
  <si>
    <t>国民年金第3号被保険者住所変更届の記載のとおり届出ます。</t>
    <rPh sb="0" eb="2">
      <t>コクミン</t>
    </rPh>
    <rPh sb="2" eb="4">
      <t>ネンキン</t>
    </rPh>
    <rPh sb="4" eb="5">
      <t>ダイ</t>
    </rPh>
    <rPh sb="6" eb="7">
      <t>ゴウ</t>
    </rPh>
    <rPh sb="7" eb="11">
      <t>ヒホケンシャ</t>
    </rPh>
    <rPh sb="11" eb="13">
      <t>ジュウショ</t>
    </rPh>
    <rPh sb="13" eb="15">
      <t>ヘンコウ</t>
    </rPh>
    <rPh sb="15" eb="16">
      <t>トド</t>
    </rPh>
    <rPh sb="17" eb="19">
      <t>キサイ</t>
    </rPh>
    <rPh sb="23" eb="24">
      <t>トド</t>
    </rPh>
    <rPh sb="24" eb="25">
      <t>デ</t>
    </rPh>
    <phoneticPr fontId="14"/>
  </si>
  <si>
    <t>平成　　年　　月　　日提出</t>
    <rPh sb="0" eb="2">
      <t>ヘイセイ</t>
    </rPh>
    <rPh sb="4" eb="5">
      <t>ネン</t>
    </rPh>
    <rPh sb="7" eb="8">
      <t>ツキ</t>
    </rPh>
    <rPh sb="10" eb="11">
      <t>ヒ</t>
    </rPh>
    <rPh sb="11" eb="13">
      <t>テイシュツ</t>
    </rPh>
    <phoneticPr fontId="14"/>
  </si>
  <si>
    <t>(事業主等)</t>
    <rPh sb="1" eb="4">
      <t>ジギョウヌシ</t>
    </rPh>
    <rPh sb="4" eb="5">
      <t>トウ</t>
    </rPh>
    <phoneticPr fontId="14"/>
  </si>
  <si>
    <t>事業所等所在地</t>
    <rPh sb="0" eb="3">
      <t>ジギョウショ</t>
    </rPh>
    <rPh sb="3" eb="4">
      <t>トウ</t>
    </rPh>
    <rPh sb="4" eb="7">
      <t>ショザイチ</t>
    </rPh>
    <phoneticPr fontId="14"/>
  </si>
  <si>
    <t>事業所等名称</t>
    <rPh sb="0" eb="3">
      <t>ジギョウショ</t>
    </rPh>
    <rPh sb="3" eb="4">
      <t>トウ</t>
    </rPh>
    <rPh sb="4" eb="6">
      <t>メイショウ</t>
    </rPh>
    <phoneticPr fontId="14"/>
  </si>
  <si>
    <t>事業主等氏名</t>
    <rPh sb="0" eb="3">
      <t>ジギョウヌシ</t>
    </rPh>
    <rPh sb="3" eb="4">
      <t>トウ</t>
    </rPh>
    <rPh sb="4" eb="6">
      <t>シメイ</t>
    </rPh>
    <phoneticPr fontId="14"/>
  </si>
  <si>
    <t>電　　　　　話</t>
    <rPh sb="0" eb="1">
      <t>デン</t>
    </rPh>
    <rPh sb="6" eb="7">
      <t>ハナシ</t>
    </rPh>
    <phoneticPr fontId="14"/>
  </si>
  <si>
    <t>印</t>
    <rPh sb="0" eb="1">
      <t>イン</t>
    </rPh>
    <phoneticPr fontId="14"/>
  </si>
  <si>
    <t>(医療保険者等)</t>
    <rPh sb="1" eb="3">
      <t>イリョウ</t>
    </rPh>
    <rPh sb="3" eb="6">
      <t>ホケンシャ</t>
    </rPh>
    <rPh sb="6" eb="7">
      <t>トウ</t>
    </rPh>
    <phoneticPr fontId="14"/>
  </si>
  <si>
    <t>所在地</t>
    <rPh sb="0" eb="3">
      <t>ショザイチ</t>
    </rPh>
    <phoneticPr fontId="14"/>
  </si>
  <si>
    <t>名　称</t>
    <rPh sb="0" eb="1">
      <t>ナ</t>
    </rPh>
    <rPh sb="2" eb="3">
      <t>ショウ</t>
    </rPh>
    <phoneticPr fontId="14"/>
  </si>
  <si>
    <t>氏　名</t>
    <rPh sb="0" eb="1">
      <t>シ</t>
    </rPh>
    <rPh sb="2" eb="3">
      <t>メイ</t>
    </rPh>
    <phoneticPr fontId="14"/>
  </si>
  <si>
    <t>電　話</t>
    <rPh sb="0" eb="1">
      <t>デン</t>
    </rPh>
    <rPh sb="2" eb="3">
      <t>ハナシ</t>
    </rPh>
    <phoneticPr fontId="14"/>
  </si>
  <si>
    <t>(届出人)</t>
    <rPh sb="1" eb="3">
      <t>トドケデ</t>
    </rPh>
    <rPh sb="3" eb="4">
      <t>ヒト</t>
    </rPh>
    <phoneticPr fontId="14"/>
  </si>
  <si>
    <t>日本年金機構理事長　あて</t>
    <rPh sb="0" eb="2">
      <t>ニホン</t>
    </rPh>
    <rPh sb="2" eb="4">
      <t>ネンキン</t>
    </rPh>
    <rPh sb="4" eb="6">
      <t>キコウ</t>
    </rPh>
    <rPh sb="6" eb="9">
      <t>リジチョウ</t>
    </rPh>
    <phoneticPr fontId="14"/>
  </si>
  <si>
    <t>平成　　年　　月　　日提出</t>
    <phoneticPr fontId="14"/>
  </si>
  <si>
    <t>住　所</t>
    <rPh sb="0" eb="1">
      <t>ジュウ</t>
    </rPh>
    <rPh sb="2" eb="3">
      <t>ショ</t>
    </rPh>
    <phoneticPr fontId="14"/>
  </si>
  <si>
    <t>電話番号</t>
    <rPh sb="0" eb="2">
      <t>デンワ</t>
    </rPh>
    <rPh sb="2" eb="4">
      <t>バンゴウ</t>
    </rPh>
    <phoneticPr fontId="14"/>
  </si>
  <si>
    <t>被保険者欄</t>
    <rPh sb="0" eb="4">
      <t>ヒホケンシャ</t>
    </rPh>
    <rPh sb="4" eb="5">
      <t>ラン</t>
    </rPh>
    <phoneticPr fontId="14"/>
  </si>
  <si>
    <t>国民年金第３号被保険者住所変更届</t>
    <rPh sb="0" eb="2">
      <t>コクミン</t>
    </rPh>
    <rPh sb="2" eb="4">
      <t>ネンキン</t>
    </rPh>
    <rPh sb="4" eb="5">
      <t>ダイ</t>
    </rPh>
    <rPh sb="6" eb="7">
      <t>ゴウ</t>
    </rPh>
    <rPh sb="7" eb="11">
      <t>ヒホケンシャ</t>
    </rPh>
    <rPh sb="11" eb="13">
      <t>ジュウショ</t>
    </rPh>
    <rPh sb="13" eb="15">
      <t>ヘンコウ</t>
    </rPh>
    <rPh sb="15" eb="16">
      <t>トド</t>
    </rPh>
    <phoneticPr fontId="14"/>
  </si>
  <si>
    <t>職員情報</t>
    <rPh sb="0" eb="2">
      <t>ショクイン</t>
    </rPh>
    <rPh sb="2" eb="4">
      <t>ジョウホウ</t>
    </rPh>
    <phoneticPr fontId="14"/>
  </si>
  <si>
    <t>氏名</t>
    <rPh sb="0" eb="2">
      <t>シメイ</t>
    </rPh>
    <phoneticPr fontId="14"/>
  </si>
  <si>
    <t>現住所</t>
    <rPh sb="0" eb="1">
      <t>ゲン</t>
    </rPh>
    <rPh sb="1" eb="3">
      <t>ジュウショ</t>
    </rPh>
    <phoneticPr fontId="14"/>
  </si>
  <si>
    <t>手入力
旧住所</t>
    <rPh sb="0" eb="1">
      <t>テ</t>
    </rPh>
    <rPh sb="1" eb="3">
      <t>ニュウリョク</t>
    </rPh>
    <rPh sb="4" eb="5">
      <t>キュウ</t>
    </rPh>
    <rPh sb="5" eb="7">
      <t>ジュウショ</t>
    </rPh>
    <phoneticPr fontId="14"/>
  </si>
  <si>
    <t>生年月日</t>
    <rPh sb="0" eb="2">
      <t>セイネン</t>
    </rPh>
    <rPh sb="2" eb="4">
      <t>ガッピ</t>
    </rPh>
    <phoneticPr fontId="14"/>
  </si>
  <si>
    <t>手入力
住所変更年月日</t>
    <rPh sb="0" eb="1">
      <t>テ</t>
    </rPh>
    <rPh sb="1" eb="3">
      <t>ニュウリョク</t>
    </rPh>
    <rPh sb="4" eb="6">
      <t>ジュウショ</t>
    </rPh>
    <rPh sb="6" eb="8">
      <t>ヘンコウ</t>
    </rPh>
    <rPh sb="8" eb="11">
      <t>ネンガッピ</t>
    </rPh>
    <phoneticPr fontId="14"/>
  </si>
  <si>
    <t>鹿児島市中央町1-1-1</t>
    <rPh sb="0" eb="4">
      <t>カゴシマシ</t>
    </rPh>
    <rPh sb="4" eb="6">
      <t>チュウオウ</t>
    </rPh>
    <rPh sb="6" eb="7">
      <t>チョウ</t>
    </rPh>
    <phoneticPr fontId="14"/>
  </si>
  <si>
    <t>配偶者情報</t>
    <rPh sb="0" eb="3">
      <t>ハイグウシャ</t>
    </rPh>
    <rPh sb="3" eb="5">
      <t>ジョウホウ</t>
    </rPh>
    <phoneticPr fontId="14"/>
  </si>
  <si>
    <t>薩摩　桐子</t>
    <rPh sb="0" eb="2">
      <t>サツマ</t>
    </rPh>
    <rPh sb="3" eb="5">
      <t>キリコ</t>
    </rPh>
    <phoneticPr fontId="14"/>
  </si>
  <si>
    <t>住所が異なる場合下記に記入</t>
    <rPh sb="0" eb="2">
      <t>ジュウショ</t>
    </rPh>
    <rPh sb="3" eb="4">
      <t>コト</t>
    </rPh>
    <rPh sb="6" eb="8">
      <t>バアイ</t>
    </rPh>
    <rPh sb="8" eb="10">
      <t>カキ</t>
    </rPh>
    <rPh sb="11" eb="13">
      <t>キニュウ</t>
    </rPh>
    <phoneticPr fontId="14"/>
  </si>
  <si>
    <t>鹿児島市紫原1-2-3</t>
    <rPh sb="0" eb="4">
      <t>カゴシマシ</t>
    </rPh>
    <rPh sb="4" eb="6">
      <t>ムラサキバル</t>
    </rPh>
    <phoneticPr fontId="14"/>
  </si>
  <si>
    <t>890-1111</t>
    <phoneticPr fontId="14"/>
  </si>
  <si>
    <t>鹿児島市田上1-1-1</t>
    <rPh sb="0" eb="4">
      <t>カゴシマシ</t>
    </rPh>
    <rPh sb="4" eb="6">
      <t>タガミ</t>
    </rPh>
    <phoneticPr fontId="14"/>
  </si>
  <si>
    <t>090-1234-5678</t>
    <phoneticPr fontId="14"/>
  </si>
  <si>
    <t>注1
①/②/③記入必須</t>
    <rPh sb="0" eb="1">
      <t>チュウ</t>
    </rPh>
    <rPh sb="8" eb="10">
      <t>キニュウ</t>
    </rPh>
    <rPh sb="10" eb="12">
      <t>ヒッス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</si>
</sst>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34"/>
      <color indexed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4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6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4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5"/>
      <color theme="1"/>
      <name val="ＭＳ 明朝"/>
      <family val="1"/>
      <charset val="128"/>
    </font>
    <font>
      <sz val="4"/>
      <color theme="1"/>
      <name val="ＭＳ 明朝"/>
      <family val="1"/>
      <charset val="128"/>
    </font>
    <font>
      <sz val="12"/>
      <color theme="0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11"/>
      <color rgb="FFC00000"/>
      <name val="ＭＳ 明朝"/>
      <family val="1"/>
      <charset val="128"/>
    </font>
    <font>
      <sz val="8"/>
      <color rgb="FFC00000"/>
      <name val="ＭＳ 明朝"/>
      <family val="1"/>
      <charset val="128"/>
    </font>
    <font>
      <sz val="6"/>
      <color rgb="FFC00000"/>
      <name val="ＭＳ 明朝"/>
      <family val="1"/>
      <charset val="128"/>
    </font>
    <font>
      <sz val="9"/>
      <color indexed="10"/>
      <name val="ＭＳ Ｐゴシック"/>
      <family val="3"/>
      <charset val="128"/>
    </font>
    <font>
      <sz val="14"/>
      <color theme="0"/>
      <name val="ＭＳ 明朝"/>
      <family val="1"/>
      <charset val="128"/>
    </font>
    <font>
      <sz val="11"/>
      <color theme="0"/>
      <name val="ＭＳ 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2" fillId="0" borderId="0"/>
  </cellStyleXfs>
  <cellXfs count="250">
    <xf numFmtId="0" fontId="0" fillId="0" borderId="0" xfId="0">
      <alignment vertical="center"/>
    </xf>
    <xf numFmtId="0" fontId="0" fillId="3" borderId="0" xfId="0" applyNumberFormat="1" applyFill="1" applyAlignment="1">
      <alignment vertical="center" shrinkToFit="1"/>
    </xf>
    <xf numFmtId="0" fontId="0" fillId="0" borderId="0" xfId="0" applyNumberFormat="1" applyAlignment="1">
      <alignment vertical="center" shrinkToFit="1"/>
    </xf>
    <xf numFmtId="0" fontId="0" fillId="4" borderId="0" xfId="0" applyNumberFormat="1" applyFill="1" applyAlignment="1">
      <alignment vertical="center" shrinkToFit="1"/>
    </xf>
    <xf numFmtId="0" fontId="2" fillId="4" borderId="0" xfId="2" applyNumberFormat="1" applyFont="1" applyFill="1" applyAlignment="1">
      <alignment vertical="center" shrinkToFit="1"/>
    </xf>
    <xf numFmtId="0" fontId="11" fillId="4" borderId="0" xfId="1" applyNumberFormat="1" applyFont="1" applyFill="1" applyAlignment="1">
      <alignment vertical="center" shrinkToFit="1"/>
    </xf>
    <xf numFmtId="0" fontId="6" fillId="4" borderId="0" xfId="2" applyNumberFormat="1" applyFont="1" applyFill="1" applyAlignment="1">
      <alignment vertical="center" shrinkToFit="1"/>
    </xf>
    <xf numFmtId="0" fontId="12" fillId="2" borderId="1" xfId="0" applyFont="1" applyFill="1" applyBorder="1" applyAlignment="1">
      <alignment vertical="center" shrinkToFit="1"/>
    </xf>
    <xf numFmtId="0" fontId="2" fillId="4" borderId="2" xfId="2" applyNumberFormat="1" applyFont="1" applyFill="1" applyBorder="1" applyAlignment="1">
      <alignment vertical="center" shrinkToFit="1"/>
    </xf>
    <xf numFmtId="0" fontId="2" fillId="4" borderId="3" xfId="2" applyNumberFormat="1" applyFont="1" applyFill="1" applyBorder="1" applyAlignment="1">
      <alignment vertical="center" shrinkToFit="1"/>
    </xf>
    <xf numFmtId="0" fontId="6" fillId="4" borderId="4" xfId="2" applyNumberFormat="1" applyFont="1" applyFill="1" applyBorder="1" applyAlignment="1">
      <alignment vertical="center" shrinkToFit="1"/>
    </xf>
    <xf numFmtId="0" fontId="2" fillId="4" borderId="5" xfId="2" applyNumberFormat="1" applyFont="1" applyFill="1" applyBorder="1" applyAlignment="1">
      <alignment vertical="center" shrinkToFit="1"/>
    </xf>
    <xf numFmtId="0" fontId="6" fillId="4" borderId="6" xfId="2" applyNumberFormat="1" applyFont="1" applyFill="1" applyBorder="1" applyAlignment="1">
      <alignment vertical="center" shrinkToFit="1"/>
    </xf>
    <xf numFmtId="0" fontId="6" fillId="4" borderId="7" xfId="2" applyNumberFormat="1" applyFont="1" applyFill="1" applyBorder="1" applyAlignment="1">
      <alignment vertical="center" shrinkToFit="1"/>
    </xf>
    <xf numFmtId="0" fontId="2" fillId="4" borderId="8" xfId="2" applyNumberFormat="1" applyFont="1" applyFill="1" applyBorder="1" applyAlignment="1">
      <alignment vertical="center" shrinkToFit="1"/>
    </xf>
    <xf numFmtId="0" fontId="6" fillId="4" borderId="9" xfId="2" applyNumberFormat="1" applyFont="1" applyFill="1" applyBorder="1" applyAlignment="1">
      <alignment vertical="center" shrinkToFit="1"/>
    </xf>
    <xf numFmtId="0" fontId="6" fillId="4" borderId="0" xfId="2" applyNumberFormat="1" applyFont="1" applyFill="1" applyBorder="1" applyAlignment="1">
      <alignment vertical="center" shrinkToFit="1"/>
    </xf>
    <xf numFmtId="0" fontId="2" fillId="4" borderId="10" xfId="2" applyNumberFormat="1" applyFont="1" applyFill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15" fillId="8" borderId="12" xfId="0" applyFont="1" applyFill="1" applyBorder="1" applyAlignment="1">
      <alignment horizontal="center" vertical="center" shrinkToFit="1"/>
    </xf>
    <xf numFmtId="0" fontId="15" fillId="0" borderId="0" xfId="0" applyFont="1" applyAlignment="1">
      <alignment vertical="center" shrinkToFit="1"/>
    </xf>
    <xf numFmtId="0" fontId="16" fillId="4" borderId="12" xfId="0" applyFont="1" applyFill="1" applyBorder="1" applyAlignment="1">
      <alignment horizontal="center" vertical="center" shrinkToFit="1"/>
    </xf>
    <xf numFmtId="0" fontId="15" fillId="0" borderId="1" xfId="0" applyFont="1" applyBorder="1" applyAlignment="1">
      <alignment vertical="center" shrinkToFit="1"/>
    </xf>
    <xf numFmtId="0" fontId="15" fillId="0" borderId="3" xfId="0" applyFont="1" applyBorder="1" applyAlignment="1">
      <alignment vertical="center" shrinkToFit="1"/>
    </xf>
    <xf numFmtId="0" fontId="15" fillId="5" borderId="4" xfId="0" applyFont="1" applyFill="1" applyBorder="1">
      <alignment vertical="center"/>
    </xf>
    <xf numFmtId="0" fontId="15" fillId="0" borderId="0" xfId="0" applyFont="1" applyBorder="1" applyAlignment="1">
      <alignment horizontal="center" vertical="center" shrinkToFit="1"/>
    </xf>
    <xf numFmtId="0" fontId="15" fillId="0" borderId="0" xfId="0" applyFont="1" applyBorder="1" applyAlignment="1">
      <alignment horizontal="left" vertical="center" shrinkToFit="1"/>
    </xf>
    <xf numFmtId="0" fontId="15" fillId="0" borderId="2" xfId="0" applyFont="1" applyBorder="1" applyAlignment="1">
      <alignment vertical="center" shrinkToFit="1"/>
    </xf>
    <xf numFmtId="0" fontId="15" fillId="0" borderId="11" xfId="0" applyFont="1" applyBorder="1" applyAlignment="1">
      <alignment vertical="center" shrinkToFit="1"/>
    </xf>
    <xf numFmtId="0" fontId="15" fillId="0" borderId="4" xfId="0" applyFont="1" applyBorder="1" applyAlignment="1">
      <alignment vertical="center" shrinkToFit="1"/>
    </xf>
    <xf numFmtId="0" fontId="15" fillId="0" borderId="5" xfId="0" applyFont="1" applyBorder="1" applyAlignment="1">
      <alignment vertical="center" shrinkToFit="1"/>
    </xf>
    <xf numFmtId="0" fontId="15" fillId="0" borderId="9" xfId="0" applyFont="1" applyBorder="1" applyAlignment="1">
      <alignment vertical="center" shrinkToFit="1"/>
    </xf>
    <xf numFmtId="0" fontId="15" fillId="0" borderId="0" xfId="0" applyFont="1" applyBorder="1" applyAlignment="1">
      <alignment vertical="center" shrinkToFit="1"/>
    </xf>
    <xf numFmtId="0" fontId="15" fillId="0" borderId="10" xfId="0" applyFont="1" applyBorder="1" applyAlignment="1">
      <alignment vertical="center" shrinkToFit="1"/>
    </xf>
    <xf numFmtId="0" fontId="15" fillId="0" borderId="6" xfId="0" applyFont="1" applyBorder="1" applyAlignment="1">
      <alignment vertical="center" shrinkToFit="1"/>
    </xf>
    <xf numFmtId="0" fontId="15" fillId="0" borderId="7" xfId="0" applyFont="1" applyBorder="1" applyAlignment="1">
      <alignment vertical="center" shrinkToFit="1"/>
    </xf>
    <xf numFmtId="0" fontId="15" fillId="0" borderId="11" xfId="0" applyFont="1" applyBorder="1" applyAlignment="1">
      <alignment horizontal="center" vertical="center" shrinkToFit="1"/>
    </xf>
    <xf numFmtId="0" fontId="15" fillId="0" borderId="5" xfId="0" applyFont="1" applyBorder="1" applyAlignment="1">
      <alignment horizontal="center" vertical="center" shrinkToFit="1"/>
    </xf>
    <xf numFmtId="0" fontId="15" fillId="0" borderId="8" xfId="0" applyFont="1" applyBorder="1" applyAlignment="1">
      <alignment vertical="center" shrinkToFit="1"/>
    </xf>
    <xf numFmtId="0" fontId="15" fillId="0" borderId="31" xfId="0" applyFont="1" applyBorder="1" applyAlignment="1">
      <alignment vertical="center" shrinkToFit="1"/>
    </xf>
    <xf numFmtId="0" fontId="15" fillId="0" borderId="32" xfId="0" applyFont="1" applyBorder="1" applyAlignment="1">
      <alignment vertical="center" shrinkToFit="1"/>
    </xf>
    <xf numFmtId="0" fontId="15" fillId="0" borderId="35" xfId="0" applyFont="1" applyBorder="1" applyAlignment="1">
      <alignment vertical="center" shrinkToFit="1"/>
    </xf>
    <xf numFmtId="0" fontId="15" fillId="0" borderId="33" xfId="0" applyFont="1" applyBorder="1" applyAlignment="1">
      <alignment vertical="center" shrinkToFit="1"/>
    </xf>
    <xf numFmtId="0" fontId="15" fillId="0" borderId="34" xfId="0" applyFont="1" applyBorder="1" applyAlignment="1">
      <alignment vertical="center" shrinkToFit="1"/>
    </xf>
    <xf numFmtId="0" fontId="15" fillId="5" borderId="2" xfId="0" applyFont="1" applyFill="1" applyBorder="1">
      <alignment vertical="center"/>
    </xf>
    <xf numFmtId="0" fontId="26" fillId="0" borderId="11" xfId="0" applyFont="1" applyBorder="1" applyAlignment="1">
      <alignment vertical="center" shrinkToFit="1"/>
    </xf>
    <xf numFmtId="0" fontId="15" fillId="0" borderId="15" xfId="0" applyFont="1" applyBorder="1" applyAlignment="1">
      <alignment vertical="center" shrinkToFit="1"/>
    </xf>
    <xf numFmtId="0" fontId="31" fillId="0" borderId="9" xfId="0" applyFont="1" applyBorder="1" applyAlignment="1">
      <alignment vertical="center" shrinkToFit="1"/>
    </xf>
    <xf numFmtId="0" fontId="31" fillId="0" borderId="6" xfId="0" applyFont="1" applyBorder="1" applyAlignment="1">
      <alignment vertical="center" shrinkToFit="1"/>
    </xf>
    <xf numFmtId="49" fontId="6" fillId="4" borderId="0" xfId="2" applyNumberFormat="1" applyFont="1" applyFill="1" applyAlignment="1">
      <alignment horizontal="left" vertical="center" shrinkToFit="1"/>
    </xf>
    <xf numFmtId="0" fontId="6" fillId="4" borderId="0" xfId="2" applyNumberFormat="1" applyFont="1" applyFill="1" applyAlignment="1">
      <alignment horizontal="left" vertical="center" shrinkToFit="1"/>
    </xf>
    <xf numFmtId="0" fontId="6" fillId="4" borderId="9" xfId="2" applyNumberFormat="1" applyFont="1" applyFill="1" applyBorder="1" applyAlignment="1">
      <alignment horizontal="left" vertical="center" shrinkToFit="1"/>
    </xf>
    <xf numFmtId="0" fontId="6" fillId="4" borderId="0" xfId="2" applyNumberFormat="1" applyFont="1" applyFill="1" applyBorder="1" applyAlignment="1">
      <alignment horizontal="left" vertical="center" shrinkToFit="1"/>
    </xf>
    <xf numFmtId="0" fontId="6" fillId="4" borderId="11" xfId="2" applyNumberFormat="1" applyFont="1" applyFill="1" applyBorder="1" applyAlignment="1">
      <alignment horizontal="left" vertical="center" shrinkToFit="1"/>
    </xf>
    <xf numFmtId="0" fontId="6" fillId="4" borderId="4" xfId="2" applyNumberFormat="1" applyFont="1" applyFill="1" applyBorder="1" applyAlignment="1">
      <alignment horizontal="left" vertical="center" shrinkToFit="1"/>
    </xf>
    <xf numFmtId="0" fontId="8" fillId="4" borderId="0" xfId="2" applyNumberFormat="1" applyFont="1" applyFill="1" applyAlignment="1">
      <alignment horizontal="right" vertical="center" shrinkToFit="1"/>
    </xf>
    <xf numFmtId="0" fontId="13" fillId="4" borderId="0" xfId="2" applyNumberFormat="1" applyFont="1" applyFill="1" applyAlignment="1">
      <alignment horizontal="left" vertical="center" shrinkToFit="1"/>
    </xf>
    <xf numFmtId="0" fontId="0" fillId="5" borderId="1" xfId="0" applyNumberFormat="1" applyFill="1" applyBorder="1" applyAlignment="1">
      <alignment horizontal="center" vertical="center" shrinkToFit="1"/>
    </xf>
    <xf numFmtId="0" fontId="0" fillId="5" borderId="2" xfId="0" applyNumberFormat="1" applyFill="1" applyBorder="1" applyAlignment="1">
      <alignment horizontal="center" vertical="center" shrinkToFit="1"/>
    </xf>
    <xf numFmtId="0" fontId="0" fillId="5" borderId="3" xfId="0" applyNumberFormat="1" applyFill="1" applyBorder="1" applyAlignment="1">
      <alignment horizontal="center" vertical="center" shrinkToFit="1"/>
    </xf>
    <xf numFmtId="0" fontId="0" fillId="7" borderId="1" xfId="0" applyNumberFormat="1" applyFill="1" applyBorder="1" applyAlignment="1">
      <alignment horizontal="center" vertical="center" shrinkToFit="1"/>
    </xf>
    <xf numFmtId="0" fontId="0" fillId="7" borderId="2" xfId="0" applyNumberFormat="1" applyFill="1" applyBorder="1" applyAlignment="1">
      <alignment horizontal="center" vertical="center" shrinkToFit="1"/>
    </xf>
    <xf numFmtId="0" fontId="0" fillId="7" borderId="3" xfId="0" applyNumberFormat="1" applyFill="1" applyBorder="1" applyAlignment="1">
      <alignment horizontal="center" vertical="center" shrinkToFit="1"/>
    </xf>
    <xf numFmtId="0" fontId="4" fillId="4" borderId="0" xfId="2" applyNumberFormat="1" applyFont="1" applyFill="1" applyAlignment="1">
      <alignment horizontal="left" vertical="center" shrinkToFit="1"/>
    </xf>
    <xf numFmtId="0" fontId="9" fillId="4" borderId="0" xfId="2" applyNumberFormat="1" applyFont="1" applyFill="1" applyAlignment="1">
      <alignment horizontal="center" vertical="center" shrinkToFit="1"/>
    </xf>
    <xf numFmtId="0" fontId="8" fillId="4" borderId="0" xfId="2" applyNumberFormat="1" applyFont="1" applyFill="1" applyAlignment="1">
      <alignment horizontal="left" vertical="center" shrinkToFit="1"/>
    </xf>
    <xf numFmtId="0" fontId="0" fillId="6" borderId="1" xfId="0" applyNumberFormat="1" applyFill="1" applyBorder="1" applyAlignment="1">
      <alignment horizontal="center" vertical="center" shrinkToFit="1"/>
    </xf>
    <xf numFmtId="0" fontId="0" fillId="6" borderId="3" xfId="0" applyNumberFormat="1" applyFill="1" applyBorder="1" applyAlignment="1">
      <alignment horizontal="center" vertical="center" shrinkToFit="1"/>
    </xf>
    <xf numFmtId="0" fontId="6" fillId="4" borderId="10" xfId="2" applyNumberFormat="1" applyFont="1" applyFill="1" applyBorder="1" applyAlignment="1">
      <alignment horizontal="left" vertical="center" shrinkToFit="1"/>
    </xf>
    <xf numFmtId="14" fontId="2" fillId="4" borderId="0" xfId="2" applyNumberFormat="1" applyFont="1" applyFill="1" applyAlignment="1">
      <alignment horizontal="right" vertical="center" shrinkToFit="1"/>
    </xf>
    <xf numFmtId="0" fontId="2" fillId="4" borderId="0" xfId="2" applyNumberFormat="1" applyFont="1" applyFill="1" applyAlignment="1">
      <alignment horizontal="right" vertical="center" shrinkToFit="1"/>
    </xf>
    <xf numFmtId="0" fontId="7" fillId="4" borderId="0" xfId="2" applyNumberFormat="1" applyFont="1" applyFill="1" applyAlignment="1">
      <alignment horizontal="center" vertical="center" shrinkToFit="1"/>
    </xf>
    <xf numFmtId="0" fontId="15" fillId="0" borderId="0" xfId="0" applyFont="1" applyAlignment="1">
      <alignment horizontal="center" vertical="top" textRotation="255" shrinkToFit="1"/>
    </xf>
    <xf numFmtId="0" fontId="15" fillId="0" borderId="1" xfId="0" applyFont="1" applyBorder="1" applyAlignment="1">
      <alignment horizontal="center" vertical="center" shrinkToFit="1"/>
    </xf>
    <xf numFmtId="0" fontId="15" fillId="0" borderId="2" xfId="0" applyFont="1" applyBorder="1" applyAlignment="1">
      <alignment horizontal="center" vertical="center" shrinkToFit="1"/>
    </xf>
    <xf numFmtId="0" fontId="15" fillId="0" borderId="3" xfId="0" applyFont="1" applyBorder="1" applyAlignment="1">
      <alignment horizontal="center" vertical="center" shrinkToFit="1"/>
    </xf>
    <xf numFmtId="0" fontId="15" fillId="0" borderId="11" xfId="0" applyFont="1" applyBorder="1" applyAlignment="1">
      <alignment horizontal="center" vertical="center" shrinkToFit="1"/>
    </xf>
    <xf numFmtId="0" fontId="15" fillId="0" borderId="5" xfId="0" applyFont="1" applyBorder="1" applyAlignment="1">
      <alignment horizontal="center" vertical="center" shrinkToFit="1"/>
    </xf>
    <xf numFmtId="0" fontId="15" fillId="0" borderId="6" xfId="0" applyFont="1" applyBorder="1" applyAlignment="1">
      <alignment horizontal="center" vertical="center" shrinkToFit="1"/>
    </xf>
    <xf numFmtId="0" fontId="15" fillId="0" borderId="8" xfId="0" applyFont="1" applyBorder="1" applyAlignment="1">
      <alignment horizontal="center" vertical="center" shrinkToFit="1"/>
    </xf>
    <xf numFmtId="0" fontId="15" fillId="0" borderId="9" xfId="0" applyFont="1" applyBorder="1" applyAlignment="1">
      <alignment horizontal="center" vertical="center" shrinkToFit="1"/>
    </xf>
    <xf numFmtId="0" fontId="15" fillId="0" borderId="10" xfId="0" applyFont="1" applyBorder="1" applyAlignment="1">
      <alignment horizontal="center" vertical="center" shrinkToFit="1"/>
    </xf>
    <xf numFmtId="0" fontId="15" fillId="0" borderId="11" xfId="0" applyFont="1" applyBorder="1" applyAlignment="1">
      <alignment horizontal="left" vertical="center" shrinkToFit="1"/>
    </xf>
    <xf numFmtId="0" fontId="15" fillId="0" borderId="4" xfId="0" applyFont="1" applyBorder="1" applyAlignment="1">
      <alignment horizontal="left" vertical="center" shrinkToFit="1"/>
    </xf>
    <xf numFmtId="0" fontId="15" fillId="0" borderId="5" xfId="0" applyFont="1" applyBorder="1" applyAlignment="1">
      <alignment horizontal="left" vertical="center" shrinkToFit="1"/>
    </xf>
    <xf numFmtId="0" fontId="15" fillId="0" borderId="6" xfId="0" applyFont="1" applyBorder="1" applyAlignment="1">
      <alignment horizontal="left" vertical="center" shrinkToFit="1"/>
    </xf>
    <xf numFmtId="0" fontId="15" fillId="0" borderId="7" xfId="0" applyFont="1" applyBorder="1" applyAlignment="1">
      <alignment horizontal="left" vertical="center" shrinkToFit="1"/>
    </xf>
    <xf numFmtId="0" fontId="15" fillId="0" borderId="8" xfId="0" applyFont="1" applyBorder="1" applyAlignment="1">
      <alignment horizontal="left" vertical="center" shrinkToFit="1"/>
    </xf>
    <xf numFmtId="0" fontId="15" fillId="0" borderId="11" xfId="0" quotePrefix="1" applyFont="1" applyBorder="1" applyAlignment="1">
      <alignment horizontal="center" vertical="center" shrinkToFit="1"/>
    </xf>
    <xf numFmtId="0" fontId="15" fillId="0" borderId="4" xfId="0" applyFont="1" applyBorder="1" applyAlignment="1">
      <alignment horizontal="center" vertical="center" shrinkToFit="1"/>
    </xf>
    <xf numFmtId="0" fontId="15" fillId="0" borderId="7" xfId="0" applyFont="1" applyBorder="1" applyAlignment="1">
      <alignment horizontal="center" vertical="center" shrinkToFit="1"/>
    </xf>
    <xf numFmtId="0" fontId="15" fillId="0" borderId="11" xfId="0" applyFont="1" applyBorder="1" applyAlignment="1">
      <alignment horizontal="center" vertical="center" textRotation="255" shrinkToFit="1"/>
    </xf>
    <xf numFmtId="0" fontId="15" fillId="0" borderId="5" xfId="0" applyFont="1" applyBorder="1" applyAlignment="1">
      <alignment horizontal="center" vertical="center" textRotation="255" shrinkToFit="1"/>
    </xf>
    <xf numFmtId="0" fontId="15" fillId="0" borderId="9" xfId="0" applyFont="1" applyBorder="1" applyAlignment="1">
      <alignment horizontal="center" vertical="center" textRotation="255" shrinkToFit="1"/>
    </xf>
    <xf numFmtId="0" fontId="15" fillId="0" borderId="10" xfId="0" applyFont="1" applyBorder="1" applyAlignment="1">
      <alignment horizontal="center" vertical="center" textRotation="255" shrinkToFit="1"/>
    </xf>
    <xf numFmtId="0" fontId="15" fillId="0" borderId="6" xfId="0" applyFont="1" applyBorder="1" applyAlignment="1">
      <alignment horizontal="center" vertical="center" textRotation="255" shrinkToFit="1"/>
    </xf>
    <xf numFmtId="0" fontId="15" fillId="0" borderId="8" xfId="0" applyFont="1" applyBorder="1" applyAlignment="1">
      <alignment horizontal="center" vertical="center" textRotation="255" shrinkToFit="1"/>
    </xf>
    <xf numFmtId="0" fontId="24" fillId="0" borderId="27" xfId="0" applyFont="1" applyBorder="1" applyAlignment="1">
      <alignment horizontal="center" vertical="center" shrinkToFit="1"/>
    </xf>
    <xf numFmtId="0" fontId="24" fillId="0" borderId="28" xfId="0" applyFont="1" applyBorder="1" applyAlignment="1">
      <alignment horizontal="center" vertical="center" shrinkToFit="1"/>
    </xf>
    <xf numFmtId="0" fontId="24" fillId="0" borderId="24" xfId="0" applyFont="1" applyBorder="1" applyAlignment="1">
      <alignment horizontal="center" vertical="center" shrinkToFit="1"/>
    </xf>
    <xf numFmtId="0" fontId="24" fillId="0" borderId="25" xfId="0" applyFont="1" applyBorder="1" applyAlignment="1">
      <alignment horizontal="center" vertical="center" shrinkToFit="1"/>
    </xf>
    <xf numFmtId="0" fontId="24" fillId="0" borderId="29" xfId="0" applyFont="1" applyBorder="1" applyAlignment="1">
      <alignment horizontal="center" vertical="center" shrinkToFit="1"/>
    </xf>
    <xf numFmtId="0" fontId="24" fillId="0" borderId="26" xfId="0" applyFont="1" applyBorder="1" applyAlignment="1">
      <alignment horizontal="center" vertical="center" shrinkToFit="1"/>
    </xf>
    <xf numFmtId="0" fontId="15" fillId="0" borderId="0" xfId="0" applyFont="1" applyBorder="1" applyAlignment="1">
      <alignment horizontal="center" vertical="center" shrinkToFit="1"/>
    </xf>
    <xf numFmtId="0" fontId="20" fillId="0" borderId="2" xfId="0" applyFont="1" applyBorder="1" applyAlignment="1">
      <alignment horizontal="center" vertical="center" wrapText="1" shrinkToFit="1"/>
    </xf>
    <xf numFmtId="0" fontId="15" fillId="0" borderId="4" xfId="0" applyFont="1" applyBorder="1" applyAlignment="1">
      <alignment horizontal="center" vertical="center" textRotation="255" shrinkToFit="1"/>
    </xf>
    <xf numFmtId="0" fontId="15" fillId="0" borderId="0" xfId="0" applyFont="1" applyBorder="1" applyAlignment="1">
      <alignment horizontal="center" vertical="center" textRotation="255" shrinkToFit="1"/>
    </xf>
    <xf numFmtId="0" fontId="15" fillId="0" borderId="7" xfId="0" applyFont="1" applyBorder="1" applyAlignment="1">
      <alignment horizontal="center" vertical="center" textRotation="255" shrinkToFit="1"/>
    </xf>
    <xf numFmtId="0" fontId="21" fillId="0" borderId="11" xfId="0" applyFont="1" applyBorder="1" applyAlignment="1">
      <alignment horizontal="center" vertical="center" shrinkToFit="1"/>
    </xf>
    <xf numFmtId="0" fontId="21" fillId="0" borderId="5" xfId="0" applyFont="1" applyBorder="1" applyAlignment="1">
      <alignment horizontal="center" vertical="center" shrinkToFit="1"/>
    </xf>
    <xf numFmtId="0" fontId="21" fillId="0" borderId="9" xfId="0" applyFont="1" applyBorder="1" applyAlignment="1">
      <alignment horizontal="center" vertical="center" shrinkToFit="1"/>
    </xf>
    <xf numFmtId="0" fontId="21" fillId="0" borderId="10" xfId="0" applyFont="1" applyBorder="1" applyAlignment="1">
      <alignment horizontal="center" vertical="center" shrinkToFit="1"/>
    </xf>
    <xf numFmtId="0" fontId="21" fillId="0" borderId="6" xfId="0" applyFont="1" applyBorder="1" applyAlignment="1">
      <alignment horizontal="center" vertical="center" shrinkToFit="1"/>
    </xf>
    <xf numFmtId="0" fontId="21" fillId="0" borderId="8" xfId="0" applyFont="1" applyBorder="1" applyAlignment="1">
      <alignment horizontal="center" vertical="center" shrinkToFit="1"/>
    </xf>
    <xf numFmtId="0" fontId="19" fillId="0" borderId="30" xfId="0" applyFont="1" applyBorder="1" applyAlignment="1">
      <alignment horizontal="left" vertical="top" shrinkToFit="1"/>
    </xf>
    <xf numFmtId="0" fontId="19" fillId="0" borderId="31" xfId="0" applyFont="1" applyBorder="1" applyAlignment="1">
      <alignment horizontal="left" vertical="top" shrinkToFit="1"/>
    </xf>
    <xf numFmtId="0" fontId="18" fillId="0" borderId="1" xfId="0" applyFont="1" applyBorder="1" applyAlignment="1">
      <alignment horizontal="center" vertical="center" shrinkToFit="1"/>
    </xf>
    <xf numFmtId="0" fontId="18" fillId="0" borderId="2" xfId="0" applyFont="1" applyBorder="1" applyAlignment="1">
      <alignment horizontal="center" vertical="center" shrinkToFit="1"/>
    </xf>
    <xf numFmtId="0" fontId="18" fillId="0" borderId="3" xfId="0" applyFont="1" applyBorder="1" applyAlignment="1">
      <alignment horizontal="center" vertical="center" shrinkToFit="1"/>
    </xf>
    <xf numFmtId="0" fontId="22" fillId="0" borderId="1" xfId="0" applyFont="1" applyBorder="1" applyAlignment="1">
      <alignment horizontal="center" vertical="center" wrapText="1" shrinkToFit="1"/>
    </xf>
    <xf numFmtId="0" fontId="22" fillId="0" borderId="2" xfId="0" applyFont="1" applyBorder="1" applyAlignment="1">
      <alignment horizontal="center" vertical="center" shrinkToFit="1"/>
    </xf>
    <xf numFmtId="0" fontId="22" fillId="0" borderId="3" xfId="0" applyFont="1" applyBorder="1" applyAlignment="1">
      <alignment horizontal="center" vertical="center" shrinkToFit="1"/>
    </xf>
    <xf numFmtId="0" fontId="23" fillId="0" borderId="1" xfId="0" applyFont="1" applyBorder="1" applyAlignment="1">
      <alignment horizontal="center" vertical="center" wrapText="1" shrinkToFit="1"/>
    </xf>
    <xf numFmtId="0" fontId="23" fillId="0" borderId="2" xfId="0" applyFont="1" applyBorder="1" applyAlignment="1">
      <alignment horizontal="center" vertical="center" shrinkToFit="1"/>
    </xf>
    <xf numFmtId="0" fontId="23" fillId="0" borderId="3" xfId="0" applyFont="1" applyBorder="1" applyAlignment="1">
      <alignment horizontal="center" vertical="center" shrinkToFit="1"/>
    </xf>
    <xf numFmtId="0" fontId="20" fillId="0" borderId="1" xfId="0" applyFont="1" applyBorder="1" applyAlignment="1">
      <alignment horizontal="center" vertical="center" wrapText="1" shrinkToFit="1"/>
    </xf>
    <xf numFmtId="0" fontId="20" fillId="0" borderId="2" xfId="0" applyFont="1" applyBorder="1" applyAlignment="1">
      <alignment horizontal="center" vertical="center" shrinkToFit="1"/>
    </xf>
    <xf numFmtId="0" fontId="20" fillId="0" borderId="3" xfId="0" applyFont="1" applyBorder="1" applyAlignment="1">
      <alignment horizontal="center" vertical="center" shrinkToFit="1"/>
    </xf>
    <xf numFmtId="0" fontId="24" fillId="0" borderId="33" xfId="0" applyFont="1" applyBorder="1" applyAlignment="1">
      <alignment horizontal="left" vertical="center" shrinkToFit="1"/>
    </xf>
    <xf numFmtId="0" fontId="24" fillId="0" borderId="34" xfId="0" applyFont="1" applyBorder="1" applyAlignment="1">
      <alignment horizontal="left" vertical="center" shrinkToFit="1"/>
    </xf>
    <xf numFmtId="0" fontId="24" fillId="0" borderId="7" xfId="0" applyFont="1" applyBorder="1" applyAlignment="1">
      <alignment horizontal="left" vertical="center" shrinkToFit="1"/>
    </xf>
    <xf numFmtId="0" fontId="24" fillId="0" borderId="8" xfId="0" applyFont="1" applyBorder="1" applyAlignment="1">
      <alignment horizontal="left" vertical="center" shrinkToFit="1"/>
    </xf>
    <xf numFmtId="0" fontId="15" fillId="0" borderId="31" xfId="0" applyFont="1" applyBorder="1" applyAlignment="1">
      <alignment horizontal="left" vertical="center" shrinkToFit="1"/>
    </xf>
    <xf numFmtId="0" fontId="15" fillId="0" borderId="32" xfId="0" applyFont="1" applyBorder="1" applyAlignment="1">
      <alignment horizontal="left" vertical="center" shrinkToFit="1"/>
    </xf>
    <xf numFmtId="0" fontId="24" fillId="0" borderId="22" xfId="0" applyFont="1" applyBorder="1" applyAlignment="1">
      <alignment horizontal="center" vertical="center" shrinkToFit="1"/>
    </xf>
    <xf numFmtId="0" fontId="24" fillId="0" borderId="23" xfId="0" applyFont="1" applyBorder="1" applyAlignment="1">
      <alignment horizontal="center" vertical="center" shrinkToFit="1"/>
    </xf>
    <xf numFmtId="0" fontId="24" fillId="0" borderId="21" xfId="0" applyFont="1" applyBorder="1" applyAlignment="1">
      <alignment horizontal="center" vertical="center" shrinkToFit="1"/>
    </xf>
    <xf numFmtId="0" fontId="15" fillId="0" borderId="22" xfId="0" applyFont="1" applyBorder="1" applyAlignment="1">
      <alignment horizontal="center" vertical="center" shrinkToFit="1"/>
    </xf>
    <xf numFmtId="0" fontId="15" fillId="0" borderId="25" xfId="0" applyFont="1" applyBorder="1" applyAlignment="1">
      <alignment horizontal="center" vertical="center" shrinkToFit="1"/>
    </xf>
    <xf numFmtId="0" fontId="15" fillId="0" borderId="23" xfId="0" applyFont="1" applyBorder="1" applyAlignment="1">
      <alignment horizontal="center" vertical="center" shrinkToFit="1"/>
    </xf>
    <xf numFmtId="0" fontId="15" fillId="0" borderId="26" xfId="0" applyFont="1" applyBorder="1" applyAlignment="1">
      <alignment horizontal="center" vertical="center" shrinkToFit="1"/>
    </xf>
    <xf numFmtId="0" fontId="15" fillId="0" borderId="21" xfId="0" applyFont="1" applyBorder="1" applyAlignment="1">
      <alignment horizontal="center" vertical="center" shrinkToFit="1"/>
    </xf>
    <xf numFmtId="0" fontId="15" fillId="0" borderId="24" xfId="0" applyFont="1" applyBorder="1" applyAlignment="1">
      <alignment horizontal="center" vertical="center" shrinkToFit="1"/>
    </xf>
    <xf numFmtId="0" fontId="15" fillId="0" borderId="0" xfId="0" applyFont="1" applyAlignment="1">
      <alignment horizontal="left" shrinkToFit="1"/>
    </xf>
    <xf numFmtId="0" fontId="15" fillId="0" borderId="0" xfId="0" applyFont="1" applyAlignment="1">
      <alignment horizontal="left" vertical="top" shrinkToFit="1"/>
    </xf>
    <xf numFmtId="0" fontId="15" fillId="0" borderId="7" xfId="0" applyFont="1" applyBorder="1" applyAlignment="1">
      <alignment horizontal="right" vertical="top" shrinkToFit="1"/>
    </xf>
    <xf numFmtId="0" fontId="19" fillId="0" borderId="31" xfId="0" applyFont="1" applyBorder="1" applyAlignment="1">
      <alignment horizontal="center" vertical="top" shrinkToFit="1"/>
    </xf>
    <xf numFmtId="0" fontId="24" fillId="0" borderId="33" xfId="0" applyFont="1" applyBorder="1" applyAlignment="1">
      <alignment horizontal="center" vertical="center" shrinkToFit="1"/>
    </xf>
    <xf numFmtId="0" fontId="24" fillId="0" borderId="7" xfId="0" applyFont="1" applyBorder="1" applyAlignment="1">
      <alignment horizontal="center" vertical="center" shrinkToFit="1"/>
    </xf>
    <xf numFmtId="0" fontId="17" fillId="0" borderId="33" xfId="0" applyFont="1" applyBorder="1" applyAlignment="1">
      <alignment horizontal="center" vertical="center" wrapText="1" shrinkToFit="1"/>
    </xf>
    <xf numFmtId="0" fontId="17" fillId="0" borderId="7" xfId="0" applyFont="1" applyBorder="1" applyAlignment="1">
      <alignment horizontal="center" vertical="center" wrapText="1" shrinkToFit="1"/>
    </xf>
    <xf numFmtId="0" fontId="31" fillId="0" borderId="22" xfId="0" applyFont="1" applyBorder="1" applyAlignment="1">
      <alignment horizontal="center" vertical="center" shrinkToFit="1"/>
    </xf>
    <xf numFmtId="0" fontId="31" fillId="0" borderId="23" xfId="0" applyFont="1" applyBorder="1" applyAlignment="1">
      <alignment horizontal="center" vertical="center" shrinkToFit="1"/>
    </xf>
    <xf numFmtId="0" fontId="31" fillId="0" borderId="28" xfId="0" applyFont="1" applyBorder="1" applyAlignment="1">
      <alignment horizontal="center" vertical="center" shrinkToFit="1"/>
    </xf>
    <xf numFmtId="0" fontId="31" fillId="0" borderId="29" xfId="0" applyFont="1" applyBorder="1" applyAlignment="1">
      <alignment horizontal="center" vertical="center" shrinkToFit="1"/>
    </xf>
    <xf numFmtId="0" fontId="15" fillId="0" borderId="4" xfId="0" applyFont="1" applyBorder="1" applyAlignment="1">
      <alignment horizontal="center" vertical="center" wrapText="1" shrinkToFit="1"/>
    </xf>
    <xf numFmtId="0" fontId="15" fillId="0" borderId="4" xfId="0" applyFont="1" applyBorder="1" applyAlignment="1">
      <alignment horizontal="center" vertical="center" textRotation="255" wrapText="1" shrinkToFit="1"/>
    </xf>
    <xf numFmtId="0" fontId="15" fillId="0" borderId="0" xfId="0" applyFont="1" applyAlignment="1">
      <alignment horizontal="center" vertical="center" shrinkToFit="1"/>
    </xf>
    <xf numFmtId="0" fontId="31" fillId="0" borderId="21" xfId="0" applyFont="1" applyBorder="1" applyAlignment="1">
      <alignment horizontal="center" vertical="center" shrinkToFit="1"/>
    </xf>
    <xf numFmtId="0" fontId="31" fillId="0" borderId="27" xfId="0" applyFont="1" applyBorder="1" applyAlignment="1">
      <alignment horizontal="center" vertical="center" shrinkToFit="1"/>
    </xf>
    <xf numFmtId="0" fontId="15" fillId="0" borderId="2" xfId="0" applyFont="1" applyBorder="1" applyAlignment="1">
      <alignment horizontal="left" vertical="center" shrinkToFit="1"/>
    </xf>
    <xf numFmtId="0" fontId="15" fillId="0" borderId="27" xfId="0" applyFont="1" applyBorder="1" applyAlignment="1">
      <alignment horizontal="center" vertical="center" shrinkToFit="1"/>
    </xf>
    <xf numFmtId="0" fontId="15" fillId="0" borderId="28" xfId="0" applyFont="1" applyBorder="1" applyAlignment="1">
      <alignment horizontal="center" vertical="center" shrinkToFit="1"/>
    </xf>
    <xf numFmtId="0" fontId="15" fillId="0" borderId="11" xfId="0" applyFont="1" applyBorder="1" applyAlignment="1">
      <alignment horizontal="left" vertical="center" wrapText="1" shrinkToFit="1"/>
    </xf>
    <xf numFmtId="0" fontId="15" fillId="0" borderId="9" xfId="0" applyFont="1" applyBorder="1" applyAlignment="1">
      <alignment horizontal="left" vertical="center" shrinkToFit="1"/>
    </xf>
    <xf numFmtId="0" fontId="15" fillId="0" borderId="0" xfId="0" applyFont="1" applyBorder="1" applyAlignment="1">
      <alignment horizontal="left" vertical="center" shrinkToFit="1"/>
    </xf>
    <xf numFmtId="0" fontId="15" fillId="0" borderId="10" xfId="0" applyFont="1" applyBorder="1" applyAlignment="1">
      <alignment horizontal="left" vertical="center" shrinkToFit="1"/>
    </xf>
    <xf numFmtId="0" fontId="24" fillId="0" borderId="4" xfId="0" applyFont="1" applyBorder="1" applyAlignment="1">
      <alignment horizontal="center" vertical="center" shrinkToFit="1"/>
    </xf>
    <xf numFmtId="0" fontId="24" fillId="0" borderId="0" xfId="0" applyFont="1" applyBorder="1" applyAlignment="1">
      <alignment horizontal="center" vertical="center" shrinkToFit="1"/>
    </xf>
    <xf numFmtId="0" fontId="18" fillId="0" borderId="4" xfId="0" applyFont="1" applyBorder="1" applyAlignment="1">
      <alignment horizontal="center" vertical="center" wrapText="1" shrinkToFit="1"/>
    </xf>
    <xf numFmtId="0" fontId="18" fillId="0" borderId="0" xfId="0" applyFont="1" applyBorder="1" applyAlignment="1">
      <alignment horizontal="center" vertical="center" wrapText="1" shrinkToFit="1"/>
    </xf>
    <xf numFmtId="0" fontId="18" fillId="0" borderId="7" xfId="0" applyFont="1" applyBorder="1" applyAlignment="1">
      <alignment horizontal="center" vertical="center" wrapText="1" shrinkToFit="1"/>
    </xf>
    <xf numFmtId="0" fontId="19" fillId="0" borderId="11" xfId="0" applyFont="1" applyBorder="1" applyAlignment="1">
      <alignment horizontal="center" vertical="center" shrinkToFit="1"/>
    </xf>
    <xf numFmtId="0" fontId="19" fillId="0" borderId="4" xfId="0" applyFont="1" applyBorder="1" applyAlignment="1">
      <alignment horizontal="center" vertical="center" shrinkToFit="1"/>
    </xf>
    <xf numFmtId="0" fontId="19" fillId="0" borderId="5" xfId="0" applyFont="1" applyBorder="1" applyAlignment="1">
      <alignment horizontal="center" vertical="center" shrinkToFit="1"/>
    </xf>
    <xf numFmtId="0" fontId="19" fillId="0" borderId="11" xfId="0" applyFont="1" applyBorder="1" applyAlignment="1">
      <alignment horizontal="right" vertical="center" shrinkToFit="1"/>
    </xf>
    <xf numFmtId="0" fontId="19" fillId="0" borderId="4" xfId="0" applyFont="1" applyBorder="1" applyAlignment="1">
      <alignment horizontal="right" vertical="center" shrinkToFit="1"/>
    </xf>
    <xf numFmtId="0" fontId="19" fillId="0" borderId="5" xfId="0" applyFont="1" applyBorder="1" applyAlignment="1">
      <alignment horizontal="right" vertical="center" shrinkToFit="1"/>
    </xf>
    <xf numFmtId="0" fontId="18" fillId="0" borderId="0" xfId="0" applyFont="1" applyBorder="1" applyAlignment="1">
      <alignment horizontal="left" vertical="center" shrinkToFit="1"/>
    </xf>
    <xf numFmtId="0" fontId="18" fillId="0" borderId="7" xfId="0" applyFont="1" applyBorder="1" applyAlignment="1">
      <alignment horizontal="left" vertical="center" shrinkToFit="1"/>
    </xf>
    <xf numFmtId="0" fontId="31" fillId="0" borderId="7" xfId="0" applyFont="1" applyBorder="1" applyAlignment="1">
      <alignment horizontal="left" vertical="center" shrinkToFit="1"/>
    </xf>
    <xf numFmtId="0" fontId="15" fillId="0" borderId="36" xfId="0" applyFont="1" applyBorder="1" applyAlignment="1">
      <alignment horizontal="left" vertical="center" shrinkToFit="1"/>
    </xf>
    <xf numFmtId="0" fontId="15" fillId="0" borderId="37" xfId="0" applyFont="1" applyBorder="1" applyAlignment="1">
      <alignment horizontal="left" vertical="center" shrinkToFit="1"/>
    </xf>
    <xf numFmtId="0" fontId="15" fillId="0" borderId="38" xfId="0" applyFont="1" applyBorder="1" applyAlignment="1">
      <alignment horizontal="left" vertical="center" shrinkToFit="1"/>
    </xf>
    <xf numFmtId="0" fontId="30" fillId="0" borderId="33" xfId="0" applyFont="1" applyBorder="1" applyAlignment="1">
      <alignment horizontal="left" vertical="center" shrinkToFit="1"/>
    </xf>
    <xf numFmtId="0" fontId="30" fillId="0" borderId="34" xfId="0" applyFont="1" applyBorder="1" applyAlignment="1">
      <alignment horizontal="left" vertical="center" shrinkToFit="1"/>
    </xf>
    <xf numFmtId="0" fontId="30" fillId="0" borderId="7" xfId="0" applyFont="1" applyBorder="1" applyAlignment="1">
      <alignment horizontal="left" vertical="center" shrinkToFit="1"/>
    </xf>
    <xf numFmtId="0" fontId="30" fillId="0" borderId="8" xfId="0" applyFont="1" applyBorder="1" applyAlignment="1">
      <alignment horizontal="left" vertical="center" shrinkToFit="1"/>
    </xf>
    <xf numFmtId="0" fontId="15" fillId="0" borderId="39" xfId="0" applyFont="1" applyBorder="1" applyAlignment="1">
      <alignment horizontal="center" vertical="center" shrinkToFit="1"/>
    </xf>
    <xf numFmtId="0" fontId="15" fillId="0" borderId="3" xfId="0" applyFont="1" applyBorder="1" applyAlignment="1">
      <alignment horizontal="left" vertical="center" shrinkToFit="1"/>
    </xf>
    <xf numFmtId="0" fontId="26" fillId="0" borderId="4" xfId="0" applyFont="1" applyBorder="1" applyAlignment="1">
      <alignment horizontal="left" vertical="center" shrinkToFit="1"/>
    </xf>
    <xf numFmtId="0" fontId="26" fillId="0" borderId="5" xfId="0" applyFont="1" applyBorder="1" applyAlignment="1">
      <alignment horizontal="left" vertical="center" shrinkToFit="1"/>
    </xf>
    <xf numFmtId="0" fontId="26" fillId="0" borderId="41" xfId="0" applyFont="1" applyBorder="1" applyAlignment="1">
      <alignment horizontal="left" vertical="center" shrinkToFit="1"/>
    </xf>
    <xf numFmtId="0" fontId="26" fillId="0" borderId="14" xfId="0" applyFont="1" applyBorder="1" applyAlignment="1">
      <alignment horizontal="left" vertical="center" shrinkToFit="1"/>
    </xf>
    <xf numFmtId="0" fontId="24" fillId="0" borderId="4" xfId="0" applyFont="1" applyBorder="1" applyAlignment="1">
      <alignment horizontal="left" vertical="center" shrinkToFit="1"/>
    </xf>
    <xf numFmtId="0" fontId="15" fillId="0" borderId="40" xfId="0" applyFont="1" applyBorder="1" applyAlignment="1">
      <alignment horizontal="center" vertical="center" shrinkToFit="1"/>
    </xf>
    <xf numFmtId="0" fontId="28" fillId="0" borderId="11" xfId="0" applyFont="1" applyBorder="1" applyAlignment="1">
      <alignment horizontal="left" vertical="center" wrapText="1" shrinkToFit="1"/>
    </xf>
    <xf numFmtId="0" fontId="28" fillId="0" borderId="4" xfId="0" applyFont="1" applyBorder="1" applyAlignment="1">
      <alignment horizontal="left" vertical="center" shrinkToFit="1"/>
    </xf>
    <xf numFmtId="0" fontId="28" fillId="0" borderId="5" xfId="0" applyFont="1" applyBorder="1" applyAlignment="1">
      <alignment horizontal="left" vertical="center" shrinkToFit="1"/>
    </xf>
    <xf numFmtId="0" fontId="28" fillId="0" borderId="15" xfId="0" applyFont="1" applyBorder="1" applyAlignment="1">
      <alignment horizontal="left" vertical="center" shrinkToFit="1"/>
    </xf>
    <xf numFmtId="0" fontId="28" fillId="0" borderId="41" xfId="0" applyFont="1" applyBorder="1" applyAlignment="1">
      <alignment horizontal="left" vertical="center" shrinkToFit="1"/>
    </xf>
    <xf numFmtId="0" fontId="28" fillId="0" borderId="14" xfId="0" applyFont="1" applyBorder="1" applyAlignment="1">
      <alignment horizontal="left" vertical="center" shrinkToFit="1"/>
    </xf>
    <xf numFmtId="0" fontId="26" fillId="0" borderId="11" xfId="0" applyFont="1" applyBorder="1" applyAlignment="1">
      <alignment horizontal="center" vertical="center" shrinkToFit="1"/>
    </xf>
    <xf numFmtId="0" fontId="26" fillId="0" borderId="4" xfId="0" applyFont="1" applyBorder="1" applyAlignment="1">
      <alignment horizontal="center" vertical="center" shrinkToFit="1"/>
    </xf>
    <xf numFmtId="0" fontId="26" fillId="0" borderId="19" xfId="0" applyFont="1" applyBorder="1" applyAlignment="1">
      <alignment horizontal="center" vertical="center" shrinkToFit="1"/>
    </xf>
    <xf numFmtId="0" fontId="26" fillId="0" borderId="15" xfId="0" applyFont="1" applyBorder="1" applyAlignment="1">
      <alignment horizontal="center" vertical="center" shrinkToFit="1"/>
    </xf>
    <xf numFmtId="0" fontId="26" fillId="0" borderId="41" xfId="0" applyFont="1" applyBorder="1" applyAlignment="1">
      <alignment horizontal="center" vertical="center" shrinkToFit="1"/>
    </xf>
    <xf numFmtId="0" fontId="26" fillId="0" borderId="16" xfId="0" applyFont="1" applyBorder="1" applyAlignment="1">
      <alignment horizontal="center" vertical="center" shrinkToFit="1"/>
    </xf>
    <xf numFmtId="0" fontId="25" fillId="0" borderId="0" xfId="0" applyFont="1" applyAlignment="1">
      <alignment horizontal="center" vertical="center" shrinkToFit="1"/>
    </xf>
    <xf numFmtId="0" fontId="27" fillId="0" borderId="17" xfId="0" applyFont="1" applyBorder="1" applyAlignment="1">
      <alignment horizontal="center" vertical="center" wrapText="1" shrinkToFit="1"/>
    </xf>
    <xf numFmtId="0" fontId="27" fillId="0" borderId="4" xfId="0" applyFont="1" applyBorder="1" applyAlignment="1">
      <alignment horizontal="center" vertical="center" shrinkToFit="1"/>
    </xf>
    <xf numFmtId="0" fontId="27" fillId="0" borderId="5" xfId="0" applyFont="1" applyBorder="1" applyAlignment="1">
      <alignment horizontal="center" vertical="center" shrinkToFit="1"/>
    </xf>
    <xf numFmtId="0" fontId="27" fillId="0" borderId="13" xfId="0" applyFont="1" applyBorder="1" applyAlignment="1">
      <alignment horizontal="center" vertical="center" shrinkToFit="1"/>
    </xf>
    <xf numFmtId="0" fontId="27" fillId="0" borderId="41" xfId="0" applyFont="1" applyBorder="1" applyAlignment="1">
      <alignment horizontal="center" vertical="center" shrinkToFit="1"/>
    </xf>
    <xf numFmtId="0" fontId="27" fillId="0" borderId="14" xfId="0" applyFont="1" applyBorder="1" applyAlignment="1">
      <alignment horizontal="center" vertical="center" shrinkToFit="1"/>
    </xf>
    <xf numFmtId="0" fontId="17" fillId="0" borderId="11" xfId="0" applyFont="1" applyBorder="1" applyAlignment="1">
      <alignment horizontal="center" vertical="center" wrapText="1" shrinkToFit="1"/>
    </xf>
    <xf numFmtId="0" fontId="17" fillId="0" borderId="4" xfId="0" applyFont="1" applyBorder="1" applyAlignment="1">
      <alignment horizontal="center" vertical="center" shrinkToFit="1"/>
    </xf>
    <xf numFmtId="0" fontId="17" fillId="0" borderId="5" xfId="0" applyFont="1" applyBorder="1" applyAlignment="1">
      <alignment horizontal="center" vertical="center" shrinkToFit="1"/>
    </xf>
    <xf numFmtId="0" fontId="17" fillId="0" borderId="9" xfId="0" applyFont="1" applyBorder="1" applyAlignment="1">
      <alignment horizontal="center" vertical="center" shrinkToFit="1"/>
    </xf>
    <xf numFmtId="0" fontId="17" fillId="0" borderId="0" xfId="0" applyFont="1" applyBorder="1" applyAlignment="1">
      <alignment horizontal="center" vertical="center" shrinkToFit="1"/>
    </xf>
    <xf numFmtId="0" fontId="17" fillId="0" borderId="10" xfId="0" applyFont="1" applyBorder="1" applyAlignment="1">
      <alignment horizontal="center" vertical="center" shrinkToFit="1"/>
    </xf>
    <xf numFmtId="0" fontId="17" fillId="0" borderId="6" xfId="0" applyFont="1" applyBorder="1" applyAlignment="1">
      <alignment horizontal="center" vertical="center" shrinkToFit="1"/>
    </xf>
    <xf numFmtId="0" fontId="17" fillId="0" borderId="7" xfId="0" applyFont="1" applyBorder="1" applyAlignment="1">
      <alignment horizontal="center" vertical="center" shrinkToFit="1"/>
    </xf>
    <xf numFmtId="0" fontId="17" fillId="0" borderId="8" xfId="0" applyFont="1" applyBorder="1" applyAlignment="1">
      <alignment horizontal="center" vertical="center" shrinkToFit="1"/>
    </xf>
    <xf numFmtId="0" fontId="17" fillId="0" borderId="0" xfId="0" applyFont="1" applyBorder="1" applyAlignment="1">
      <alignment horizontal="center" vertical="center" wrapText="1" shrinkToFit="1"/>
    </xf>
    <xf numFmtId="0" fontId="26" fillId="0" borderId="1" xfId="0" applyFont="1" applyBorder="1" applyAlignment="1">
      <alignment horizontal="center" vertical="center" shrinkToFit="1"/>
    </xf>
    <xf numFmtId="0" fontId="26" fillId="0" borderId="2" xfId="0" applyFont="1" applyBorder="1" applyAlignment="1">
      <alignment horizontal="center" vertical="center" shrinkToFit="1"/>
    </xf>
    <xf numFmtId="0" fontId="26" fillId="0" borderId="40" xfId="0" applyFont="1" applyBorder="1" applyAlignment="1">
      <alignment horizontal="center" vertical="center" shrinkToFit="1"/>
    </xf>
    <xf numFmtId="0" fontId="26" fillId="0" borderId="1" xfId="0" applyFont="1" applyBorder="1" applyAlignment="1">
      <alignment horizontal="left" vertical="center" shrinkToFit="1"/>
    </xf>
    <xf numFmtId="0" fontId="26" fillId="0" borderId="2" xfId="0" applyFont="1" applyBorder="1" applyAlignment="1">
      <alignment horizontal="left" vertical="center" shrinkToFit="1"/>
    </xf>
    <xf numFmtId="0" fontId="26" fillId="0" borderId="3" xfId="0" applyFont="1" applyBorder="1" applyAlignment="1">
      <alignment horizontal="left" vertical="center" shrinkToFit="1"/>
    </xf>
    <xf numFmtId="0" fontId="15" fillId="0" borderId="19" xfId="0" applyFont="1" applyBorder="1" applyAlignment="1">
      <alignment horizontal="left" vertical="center" shrinkToFit="1"/>
    </xf>
    <xf numFmtId="0" fontId="21" fillId="0" borderId="7" xfId="0" applyFont="1" applyBorder="1" applyAlignment="1">
      <alignment horizontal="left" vertical="center" shrinkToFit="1"/>
    </xf>
    <xf numFmtId="0" fontId="21" fillId="0" borderId="20" xfId="0" applyFont="1" applyBorder="1" applyAlignment="1">
      <alignment horizontal="left" vertical="center" shrinkToFit="1"/>
    </xf>
    <xf numFmtId="0" fontId="17" fillId="0" borderId="17" xfId="0" applyFont="1" applyBorder="1" applyAlignment="1">
      <alignment horizontal="left" vertical="center" shrinkToFit="1"/>
    </xf>
    <xf numFmtId="0" fontId="17" fillId="0" borderId="4" xfId="0" applyFont="1" applyBorder="1" applyAlignment="1">
      <alignment horizontal="left" vertical="center" shrinkToFit="1"/>
    </xf>
    <xf numFmtId="0" fontId="17" fillId="0" borderId="5" xfId="0" applyFont="1" applyBorder="1" applyAlignment="1">
      <alignment horizontal="left" vertical="center" shrinkToFit="1"/>
    </xf>
    <xf numFmtId="0" fontId="18" fillId="0" borderId="35" xfId="0" applyFont="1" applyBorder="1" applyAlignment="1">
      <alignment horizontal="center" vertical="top" shrinkToFit="1"/>
    </xf>
    <xf numFmtId="0" fontId="18" fillId="0" borderId="33" xfId="0" applyFont="1" applyBorder="1" applyAlignment="1">
      <alignment horizontal="center" vertical="top" shrinkToFit="1"/>
    </xf>
    <xf numFmtId="0" fontId="19" fillId="0" borderId="0" xfId="0" applyFont="1" applyAlignment="1">
      <alignment horizontal="left" vertical="top" wrapText="1" shrinkToFit="1"/>
    </xf>
    <xf numFmtId="0" fontId="24" fillId="0" borderId="0" xfId="0" applyFont="1" applyBorder="1" applyAlignment="1">
      <alignment horizontal="left" vertical="center" shrinkToFit="1"/>
    </xf>
    <xf numFmtId="0" fontId="26" fillId="0" borderId="18" xfId="0" applyFont="1" applyBorder="1" applyAlignment="1">
      <alignment horizontal="left" vertical="center" shrinkToFit="1"/>
    </xf>
    <xf numFmtId="0" fontId="26" fillId="0" borderId="7" xfId="0" applyFont="1" applyBorder="1" applyAlignment="1">
      <alignment horizontal="left" vertical="center" shrinkToFit="1"/>
    </xf>
    <xf numFmtId="0" fontId="26" fillId="0" borderId="8" xfId="0" applyFont="1" applyBorder="1" applyAlignment="1">
      <alignment horizontal="left" vertical="center" shrinkToFit="1"/>
    </xf>
    <xf numFmtId="0" fontId="18" fillId="0" borderId="0" xfId="0" applyFont="1" applyBorder="1" applyAlignment="1">
      <alignment horizontal="center" vertical="center" shrinkToFit="1"/>
    </xf>
    <xf numFmtId="0" fontId="31" fillId="0" borderId="0" xfId="0" applyFont="1" applyBorder="1" applyAlignment="1">
      <alignment horizontal="left" vertical="center" shrinkToFit="1"/>
    </xf>
    <xf numFmtId="0" fontId="19" fillId="0" borderId="0" xfId="0" applyFont="1" applyBorder="1" applyAlignment="1">
      <alignment horizontal="left" vertical="center" shrinkToFit="1"/>
    </xf>
    <xf numFmtId="0" fontId="19" fillId="0" borderId="10" xfId="0" applyFont="1" applyBorder="1" applyAlignment="1">
      <alignment horizontal="left" vertical="center" shrinkToFit="1"/>
    </xf>
    <xf numFmtId="0" fontId="19" fillId="0" borderId="0" xfId="0" applyFont="1" applyBorder="1" applyAlignment="1">
      <alignment horizontal="right" vertical="center" shrinkToFit="1"/>
    </xf>
    <xf numFmtId="0" fontId="19" fillId="0" borderId="10" xfId="0" applyFont="1" applyBorder="1" applyAlignment="1">
      <alignment horizontal="right" vertical="center" shrinkToFit="1"/>
    </xf>
  </cellXfs>
  <cellStyles count="3">
    <cellStyle name="標準" xfId="0" builtinId="0"/>
    <cellStyle name="標準 2" xfId="1"/>
    <cellStyle name="標準_Sheet1" xfId="2"/>
  </cellStyles>
  <dxfs count="0"/>
  <tableStyles count="0" defaultTableStyle="TableStyleMedium9" defaultPivotStyle="PivotStyleLight16"/>
  <colors>
    <mruColors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28574</xdr:colOff>
      <xdr:row>10</xdr:row>
      <xdr:rowOff>38100</xdr:rowOff>
    </xdr:from>
    <xdr:to>
      <xdr:col>24</xdr:col>
      <xdr:colOff>76201</xdr:colOff>
      <xdr:row>12</xdr:row>
      <xdr:rowOff>152399</xdr:rowOff>
    </xdr:to>
    <xdr:sp macro="" textlink="">
      <xdr:nvSpPr>
        <xdr:cNvPr id="2" name="角丸四角形 1"/>
        <xdr:cNvSpPr/>
      </xdr:nvSpPr>
      <xdr:spPr>
        <a:xfrm>
          <a:off x="3143249" y="1114425"/>
          <a:ext cx="171452" cy="590549"/>
        </a:xfrm>
        <a:prstGeom prst="round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900" baseline="0">
              <a:solidFill>
                <a:sysClr val="windowText" lastClr="000000"/>
              </a:solidFill>
            </a:rPr>
            <a:t>届書</a:t>
          </a:r>
          <a:endParaRPr kumimoji="1" lang="ja-JP" altLang="en-US" sz="1000" baseline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46</xdr:col>
      <xdr:colOff>28573</xdr:colOff>
      <xdr:row>29</xdr:row>
      <xdr:rowOff>38101</xdr:rowOff>
    </xdr:from>
    <xdr:to>
      <xdr:col>48</xdr:col>
      <xdr:colOff>95250</xdr:colOff>
      <xdr:row>31</xdr:row>
      <xdr:rowOff>123825</xdr:rowOff>
    </xdr:to>
    <xdr:sp macro="" textlink="">
      <xdr:nvSpPr>
        <xdr:cNvPr id="3" name="角丸四角形 2"/>
        <xdr:cNvSpPr/>
      </xdr:nvSpPr>
      <xdr:spPr>
        <a:xfrm>
          <a:off x="5991223" y="5105401"/>
          <a:ext cx="314327" cy="485774"/>
        </a:xfrm>
        <a:prstGeom prst="round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800" baseline="0">
              <a:solidFill>
                <a:sysClr val="windowText" lastClr="000000"/>
              </a:solidFill>
            </a:rPr>
            <a:t>送信</a:t>
          </a:r>
          <a:r>
            <a:rPr lang="ja-JP" altLang="en-US" sz="11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900"/>
            <a:t> </a:t>
          </a:r>
          <a:r>
            <a:rPr lang="ja-JP" altLang="en-US" sz="11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900"/>
            <a:t> </a:t>
          </a:r>
          <a:r>
            <a:rPr lang="ja-JP" altLang="en-US" sz="11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900"/>
            <a:t> </a:t>
          </a:r>
          <a:endParaRPr kumimoji="1" lang="ja-JP" altLang="en-US" sz="900" baseline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90</xdr:col>
      <xdr:colOff>28573</xdr:colOff>
      <xdr:row>33</xdr:row>
      <xdr:rowOff>38101</xdr:rowOff>
    </xdr:from>
    <xdr:to>
      <xdr:col>91</xdr:col>
      <xdr:colOff>85725</xdr:colOff>
      <xdr:row>35</xdr:row>
      <xdr:rowOff>95251</xdr:rowOff>
    </xdr:to>
    <xdr:sp macro="" textlink="">
      <xdr:nvSpPr>
        <xdr:cNvPr id="4" name="角丸四角形 3"/>
        <xdr:cNvSpPr/>
      </xdr:nvSpPr>
      <xdr:spPr>
        <a:xfrm>
          <a:off x="3143248" y="1114426"/>
          <a:ext cx="180977" cy="533400"/>
        </a:xfrm>
        <a:prstGeom prst="round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700" baseline="0">
              <a:solidFill>
                <a:sysClr val="windowText" lastClr="000000"/>
              </a:solidFill>
            </a:rPr>
            <a:t>送信</a:t>
          </a:r>
          <a:endParaRPr kumimoji="1" lang="en-US" altLang="ja-JP" sz="700" baseline="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66675</xdr:rowOff>
    </xdr:from>
    <xdr:to>
      <xdr:col>53</xdr:col>
      <xdr:colOff>142875</xdr:colOff>
      <xdr:row>42</xdr:row>
      <xdr:rowOff>118774</xdr:rowOff>
    </xdr:to>
    <xdr:pic>
      <xdr:nvPicPr>
        <xdr:cNvPr id="2" name="図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409575"/>
          <a:ext cx="9972675" cy="69100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IN&#23398;&#26657;&#20107;&#21209;&#32113;&#25324;&#65404;&#65405;&#65411;&#65425;/WIN7&#23398;&#26657;&#20107;&#21209;&#32113;&#25324;&#65404;&#65405;&#65411;&#65425;Ver&#8545;Vol1/WIN7&#65403;&#65437;&#65420;&#65439;&#65433;&#23398;&#26657;&#20107;&#21209;&#32113;&#25324;&#65404;&#65405;&#65411;&#65425;&#8545;/WIN7NEWvba&#29256;&#65411;&#65438;-&#65408;&#65422;&#65438;&#65391;&#65400;&#6540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ﾆｭｰ画面"/>
      <sheetName val="使用許諾書"/>
      <sheetName val="基本ﾃﾞｰﾀ"/>
      <sheetName val="職員ﾃﾞｰﾀ"/>
      <sheetName val="用務ﾃﾞｰﾀ"/>
      <sheetName val="計算ﾃﾞｰﾀ"/>
      <sheetName val="封筒"/>
      <sheetName val="ﾗﾍﾞﾙｼｰﾄ"/>
    </sheetNames>
    <sheetDataSet>
      <sheetData sheetId="0"/>
      <sheetData sheetId="1"/>
      <sheetData sheetId="2">
        <row r="2">
          <cell r="B2" t="str">
            <v>☆学校事務統括システムⅡ　WIN7正規版☆</v>
          </cell>
        </row>
        <row r="3">
          <cell r="C3" t="str">
            <v>Main.Producer:K.Saito / Second.Producer:M.Yamanokuchi　2002-2015 OA研究推進委員会</v>
          </cell>
        </row>
        <row r="4">
          <cell r="C4" t="str">
            <v>Microsoft Excel2000Pro SR1-00/07 &amp; IME2000/ATOK</v>
          </cell>
        </row>
        <row r="5">
          <cell r="C5" t="str">
            <v>つーるﾎﾞｯｸｽ　VBA MACRO　Ver9.12　Vol5.23　WIN7版</v>
          </cell>
          <cell r="J5" t="str">
            <v>鹿児島県小中学校事務職員研究会管理</v>
          </cell>
        </row>
        <row r="6">
          <cell r="D6" t="str">
            <v>鹿児島市教育委員会</v>
          </cell>
          <cell r="E6" t="str">
            <v>薩摩　隼太</v>
          </cell>
          <cell r="F6" t="str">
            <v>鹿児島県教育委員会</v>
          </cell>
          <cell r="J6" t="str">
            <v>〒８９０－８５７７</v>
          </cell>
          <cell r="K6" t="str">
            <v>鹿児島市鴨池新町１０番１号</v>
          </cell>
        </row>
        <row r="7">
          <cell r="F7" t="str">
            <v>天文館教育事務所</v>
          </cell>
          <cell r="J7" t="str">
            <v>〒899-</v>
          </cell>
          <cell r="K7" t="str">
            <v>鹿児島市天文館1-1-2</v>
          </cell>
        </row>
        <row r="8">
          <cell r="D8" t="str">
            <v>鹿児島市立天文館小学校</v>
          </cell>
          <cell r="F8" t="str">
            <v>所長名</v>
          </cell>
          <cell r="H8" t="str">
            <v>大隅　太郎太</v>
          </cell>
        </row>
        <row r="9">
          <cell r="D9" t="str">
            <v>天文館小学校</v>
          </cell>
        </row>
        <row r="10">
          <cell r="D10" t="str">
            <v>鹿児島</v>
          </cell>
        </row>
        <row r="11">
          <cell r="D11" t="str">
            <v>鹿児島市天文館1-1-1</v>
          </cell>
        </row>
        <row r="12">
          <cell r="D12" t="str">
            <v>西郷　隆盛</v>
          </cell>
        </row>
        <row r="13">
          <cell r="D13" t="str">
            <v>27</v>
          </cell>
        </row>
        <row r="14">
          <cell r="D14" t="str">
            <v>01</v>
          </cell>
        </row>
        <row r="15">
          <cell r="D15" t="str">
            <v>10</v>
          </cell>
        </row>
        <row r="16">
          <cell r="D16" t="str">
            <v>02</v>
          </cell>
        </row>
        <row r="17">
          <cell r="D17" t="str">
            <v>01</v>
          </cell>
        </row>
        <row r="18">
          <cell r="D18" t="str">
            <v>09</v>
          </cell>
        </row>
        <row r="19">
          <cell r="D19" t="str">
            <v>02</v>
          </cell>
        </row>
        <row r="20">
          <cell r="D20" t="str">
            <v>654321</v>
          </cell>
        </row>
        <row r="21">
          <cell r="D21" t="str">
            <v>899-0001</v>
          </cell>
        </row>
        <row r="22">
          <cell r="D22" t="str">
            <v>0995-12-3456</v>
          </cell>
        </row>
        <row r="23">
          <cell r="D23" t="str">
            <v>0995-65-4321</v>
          </cell>
        </row>
        <row r="24">
          <cell r="D24" t="str">
            <v>鹿児島　一太郎</v>
          </cell>
        </row>
      </sheetData>
      <sheetData sheetId="3">
        <row r="6">
          <cell r="B6">
            <v>1</v>
          </cell>
          <cell r="C6">
            <v>1</v>
          </cell>
          <cell r="D6" t="str">
            <v>0</v>
          </cell>
          <cell r="E6" t="str">
            <v>4-</v>
          </cell>
          <cell r="F6" t="str">
            <v>037</v>
          </cell>
          <cell r="G6" t="str">
            <v>校長</v>
          </cell>
          <cell r="H6" t="str">
            <v>西郷　隆盛</v>
          </cell>
          <cell r="I6" t="str">
            <v>ｻｲｺﾞｳ　ﾀｶﾓﾘ</v>
          </cell>
          <cell r="J6" t="str">
            <v>鹿児島市天文館1丁目</v>
          </cell>
          <cell r="K6" t="str">
            <v>1-1</v>
          </cell>
          <cell r="L6" t="str">
            <v>天文館1</v>
          </cell>
          <cell r="M6">
            <v>123456</v>
          </cell>
          <cell r="N6" t="str">
            <v>899-1001</v>
          </cell>
          <cell r="O6" t="str">
            <v>099</v>
          </cell>
          <cell r="P6" t="str">
            <v>123</v>
          </cell>
          <cell r="Q6" t="str">
            <v>0001</v>
          </cell>
          <cell r="R6" t="str">
            <v>管理</v>
          </cell>
          <cell r="Y6" t="str">
            <v>070123456</v>
          </cell>
          <cell r="Z6" t="str">
            <v>鹿児島銀行</v>
          </cell>
          <cell r="AA6" t="str">
            <v>みずほ通</v>
          </cell>
          <cell r="AB6" t="str">
            <v>101-0000001</v>
          </cell>
          <cell r="AF6">
            <v>350221</v>
          </cell>
          <cell r="AG6">
            <v>42005</v>
          </cell>
          <cell r="AK6">
            <v>40269</v>
          </cell>
          <cell r="AN6" t="str">
            <v/>
          </cell>
          <cell r="AO6" t="str">
            <v/>
          </cell>
          <cell r="AP6" t="str">
            <v/>
          </cell>
          <cell r="AQ6" t="str">
            <v/>
          </cell>
          <cell r="BB6">
            <v>28581</v>
          </cell>
          <cell r="BD6" t="str">
            <v>貴子/無職</v>
          </cell>
          <cell r="BE6" t="str">
            <v>西郷　貴子</v>
          </cell>
          <cell r="BF6" t="str">
            <v>ｻｲｺﾞｳ　ﾀｶｺ</v>
          </cell>
          <cell r="BG6">
            <v>22597</v>
          </cell>
        </row>
        <row r="7">
          <cell r="B7">
            <v>2</v>
          </cell>
          <cell r="C7">
            <v>1</v>
          </cell>
          <cell r="D7" t="str">
            <v>0</v>
          </cell>
          <cell r="E7" t="str">
            <v>3-</v>
          </cell>
          <cell r="F7" t="str">
            <v>070</v>
          </cell>
          <cell r="G7" t="str">
            <v>教頭</v>
          </cell>
          <cell r="H7" t="str">
            <v>大隅　肝付</v>
          </cell>
          <cell r="I7" t="str">
            <v>ｵｵｽｷ　ｷﾓﾂｷ</v>
          </cell>
          <cell r="J7" t="str">
            <v>鹿児島市天文館2丁目</v>
          </cell>
          <cell r="K7" t="str">
            <v>1-2</v>
          </cell>
          <cell r="L7" t="str">
            <v>天文館2</v>
          </cell>
          <cell r="M7">
            <v>123457</v>
          </cell>
          <cell r="N7" t="str">
            <v>899-1002</v>
          </cell>
          <cell r="O7" t="str">
            <v>099</v>
          </cell>
          <cell r="P7" t="str">
            <v>123</v>
          </cell>
          <cell r="Q7" t="str">
            <v>0002</v>
          </cell>
          <cell r="R7" t="str">
            <v>管理</v>
          </cell>
          <cell r="Y7" t="str">
            <v>070123457</v>
          </cell>
          <cell r="Z7" t="str">
            <v>鹿児島銀行</v>
          </cell>
          <cell r="AA7" t="str">
            <v>みずほ通</v>
          </cell>
          <cell r="AB7" t="str">
            <v>101-0000002</v>
          </cell>
          <cell r="AF7">
            <v>360909</v>
          </cell>
          <cell r="AG7">
            <v>42005</v>
          </cell>
          <cell r="AK7">
            <v>40269</v>
          </cell>
          <cell r="AN7" t="str">
            <v/>
          </cell>
          <cell r="AO7" t="str">
            <v/>
          </cell>
          <cell r="AP7" t="str">
            <v/>
          </cell>
          <cell r="AQ7" t="str">
            <v/>
          </cell>
          <cell r="BB7">
            <v>29677</v>
          </cell>
          <cell r="BD7" t="str">
            <v>純美/無職</v>
          </cell>
          <cell r="BE7" t="str">
            <v>大隅　純美</v>
          </cell>
          <cell r="BF7" t="str">
            <v>ｵｵｽﾐ　ｽﾐ</v>
          </cell>
          <cell r="BG7">
            <v>23135</v>
          </cell>
        </row>
        <row r="8">
          <cell r="B8">
            <v>3</v>
          </cell>
          <cell r="C8" t="str">
            <v>(行)</v>
          </cell>
          <cell r="E8" t="str">
            <v>3-</v>
          </cell>
          <cell r="F8" t="str">
            <v>110</v>
          </cell>
          <cell r="G8" t="str">
            <v>事務主査</v>
          </cell>
          <cell r="H8" t="str">
            <v>鹿児島　一太郎</v>
          </cell>
          <cell r="I8" t="str">
            <v>ｶｺﾞｼﾏ　ｲﾁﾀﾛｳ</v>
          </cell>
          <cell r="J8" t="str">
            <v>鹿児島市天文館3丁目</v>
          </cell>
          <cell r="K8" t="str">
            <v>1-3</v>
          </cell>
          <cell r="L8" t="str">
            <v>天文館3</v>
          </cell>
          <cell r="M8">
            <v>123458</v>
          </cell>
          <cell r="N8" t="str">
            <v>899-1003</v>
          </cell>
          <cell r="O8" t="str">
            <v>099</v>
          </cell>
          <cell r="P8" t="str">
            <v>123</v>
          </cell>
          <cell r="Q8" t="str">
            <v>0003</v>
          </cell>
          <cell r="R8" t="str">
            <v>事務</v>
          </cell>
          <cell r="Y8" t="str">
            <v>070123458</v>
          </cell>
          <cell r="Z8" t="str">
            <v>鹿児島銀行</v>
          </cell>
          <cell r="AA8" t="str">
            <v>みずほ通</v>
          </cell>
          <cell r="AB8" t="str">
            <v>101-0000003</v>
          </cell>
          <cell r="AF8">
            <v>330630</v>
          </cell>
          <cell r="AG8">
            <v>42005</v>
          </cell>
          <cell r="AK8">
            <v>40269</v>
          </cell>
          <cell r="AN8" t="str">
            <v/>
          </cell>
          <cell r="AO8" t="str">
            <v/>
          </cell>
          <cell r="AP8" t="str">
            <v/>
          </cell>
          <cell r="AQ8" t="str">
            <v/>
          </cell>
          <cell r="AV8" t="str">
            <v>三井住友銀行</v>
          </cell>
          <cell r="AW8" t="str">
            <v>石灯籠</v>
          </cell>
          <cell r="AX8" t="str">
            <v>100-1234567</v>
          </cell>
          <cell r="BB8">
            <v>32599</v>
          </cell>
          <cell r="BD8" t="str">
            <v>花子/無職</v>
          </cell>
          <cell r="BE8" t="str">
            <v>鹿児島　花子</v>
          </cell>
          <cell r="BF8" t="str">
            <v>ｶｺﾞｼﾏ　ﾊﾅｺ</v>
          </cell>
          <cell r="BG8">
            <v>21969</v>
          </cell>
        </row>
        <row r="9">
          <cell r="B9">
            <v>4</v>
          </cell>
          <cell r="C9">
            <v>1</v>
          </cell>
          <cell r="D9" t="str">
            <v>0</v>
          </cell>
          <cell r="E9" t="str">
            <v>1-</v>
          </cell>
          <cell r="F9" t="str">
            <v>024</v>
          </cell>
          <cell r="G9" t="str">
            <v>養護教諭</v>
          </cell>
          <cell r="H9" t="str">
            <v>鈴木　軽子</v>
          </cell>
          <cell r="I9" t="str">
            <v>ｽｽﾞｷ　ｹｲｺ</v>
          </cell>
          <cell r="J9" t="str">
            <v>鹿児島市天文館4丁目</v>
          </cell>
          <cell r="K9" t="str">
            <v>1-4</v>
          </cell>
          <cell r="L9" t="str">
            <v>天文館4</v>
          </cell>
          <cell r="M9">
            <v>123459</v>
          </cell>
          <cell r="N9" t="str">
            <v>899-1004</v>
          </cell>
          <cell r="O9" t="str">
            <v>099</v>
          </cell>
          <cell r="P9" t="str">
            <v>123</v>
          </cell>
          <cell r="Q9" t="str">
            <v>0004</v>
          </cell>
          <cell r="R9" t="str">
            <v>養護</v>
          </cell>
          <cell r="Y9" t="str">
            <v>070123459</v>
          </cell>
          <cell r="Z9" t="str">
            <v>鹿児島銀行</v>
          </cell>
          <cell r="AA9" t="str">
            <v>みずほ通</v>
          </cell>
          <cell r="AB9" t="str">
            <v>101-0000004</v>
          </cell>
          <cell r="AG9">
            <v>42005</v>
          </cell>
          <cell r="AK9">
            <v>40269</v>
          </cell>
          <cell r="AL9">
            <v>40461</v>
          </cell>
          <cell r="AM9">
            <v>40460</v>
          </cell>
          <cell r="AN9">
            <v>40406</v>
          </cell>
          <cell r="AO9">
            <v>40516</v>
          </cell>
          <cell r="AP9">
            <v>40517</v>
          </cell>
          <cell r="AQ9">
            <v>40824</v>
          </cell>
          <cell r="BB9">
            <v>32599</v>
          </cell>
          <cell r="BD9" t="str">
            <v>太一/小学校教諭</v>
          </cell>
        </row>
        <row r="10">
          <cell r="B10">
            <v>5</v>
          </cell>
          <cell r="C10">
            <v>1</v>
          </cell>
          <cell r="D10" t="str">
            <v>0</v>
          </cell>
          <cell r="E10" t="str">
            <v>2-</v>
          </cell>
          <cell r="F10" t="str">
            <v>110</v>
          </cell>
          <cell r="G10" t="str">
            <v>教諭</v>
          </cell>
          <cell r="H10" t="str">
            <v>軽　虎次郎</v>
          </cell>
          <cell r="I10" t="str">
            <v>ｹｲ　ﾄﾗｼﾞﾛｳ</v>
          </cell>
          <cell r="J10" t="str">
            <v>鹿児島市天文館5丁目</v>
          </cell>
          <cell r="K10" t="str">
            <v>1-5</v>
          </cell>
          <cell r="L10" t="str">
            <v>天文館5</v>
          </cell>
          <cell r="M10">
            <v>123460</v>
          </cell>
          <cell r="N10" t="str">
            <v>899-1005</v>
          </cell>
          <cell r="O10" t="str">
            <v>099</v>
          </cell>
          <cell r="P10" t="str">
            <v>123</v>
          </cell>
          <cell r="Q10" t="str">
            <v>0005</v>
          </cell>
          <cell r="Y10" t="str">
            <v>070123460</v>
          </cell>
          <cell r="Z10" t="str">
            <v>鹿児島銀行</v>
          </cell>
          <cell r="AA10" t="str">
            <v>みずほ通</v>
          </cell>
          <cell r="AB10" t="str">
            <v>101-0000005</v>
          </cell>
          <cell r="AG10">
            <v>42005</v>
          </cell>
          <cell r="AK10">
            <v>40269</v>
          </cell>
          <cell r="AN10" t="str">
            <v/>
          </cell>
          <cell r="AO10" t="str">
            <v/>
          </cell>
          <cell r="AP10" t="str">
            <v/>
          </cell>
          <cell r="AQ10" t="str">
            <v/>
          </cell>
          <cell r="BB10">
            <v>28581</v>
          </cell>
          <cell r="BD10" t="str">
            <v>獅子/ﾊﾟｰﾄ</v>
          </cell>
        </row>
        <row r="11">
          <cell r="B11">
            <v>6</v>
          </cell>
          <cell r="C11">
            <v>1</v>
          </cell>
          <cell r="D11" t="str">
            <v>0</v>
          </cell>
          <cell r="E11" t="str">
            <v>2-</v>
          </cell>
          <cell r="F11" t="str">
            <v>109</v>
          </cell>
          <cell r="G11" t="str">
            <v>教諭</v>
          </cell>
          <cell r="H11" t="str">
            <v>松田　出見男</v>
          </cell>
          <cell r="I11" t="str">
            <v>ﾏﾂﾀﾞ　ﾃﾞﾐｵ</v>
          </cell>
          <cell r="J11" t="str">
            <v>鹿児島市天文館6丁目</v>
          </cell>
          <cell r="K11" t="str">
            <v>1-6</v>
          </cell>
          <cell r="L11" t="str">
            <v>天文館6</v>
          </cell>
          <cell r="M11">
            <v>123461</v>
          </cell>
          <cell r="N11" t="str">
            <v>899-1006</v>
          </cell>
          <cell r="O11" t="str">
            <v>099</v>
          </cell>
          <cell r="P11" t="str">
            <v>123</v>
          </cell>
          <cell r="Q11" t="str">
            <v>0006</v>
          </cell>
          <cell r="Y11" t="str">
            <v>070123461</v>
          </cell>
          <cell r="Z11" t="str">
            <v>鹿児島銀行</v>
          </cell>
          <cell r="AA11" t="str">
            <v>みずほ通</v>
          </cell>
          <cell r="AB11" t="str">
            <v>101-0000006</v>
          </cell>
          <cell r="AG11">
            <v>42005</v>
          </cell>
          <cell r="AK11">
            <v>40269</v>
          </cell>
          <cell r="AN11" t="str">
            <v/>
          </cell>
          <cell r="AO11" t="str">
            <v/>
          </cell>
          <cell r="AP11" t="str">
            <v/>
          </cell>
          <cell r="AQ11" t="str">
            <v/>
          </cell>
          <cell r="BB11">
            <v>30773</v>
          </cell>
        </row>
        <row r="12">
          <cell r="B12">
            <v>7</v>
          </cell>
          <cell r="C12">
            <v>1</v>
          </cell>
          <cell r="D12" t="str">
            <v>0</v>
          </cell>
          <cell r="E12" t="str">
            <v>2-</v>
          </cell>
          <cell r="F12" t="str">
            <v>154</v>
          </cell>
          <cell r="G12" t="str">
            <v>教諭</v>
          </cell>
          <cell r="H12" t="str">
            <v>三菱　派助男</v>
          </cell>
          <cell r="I12" t="str">
            <v>ﾐﾂﾋﾞｼ　ﾊﾟｼﾞｪｵ</v>
          </cell>
          <cell r="J12" t="str">
            <v>鹿児島市天文館7丁目</v>
          </cell>
          <cell r="K12" t="str">
            <v>1-7</v>
          </cell>
          <cell r="L12" t="str">
            <v>天文館7</v>
          </cell>
          <cell r="M12">
            <v>123462</v>
          </cell>
          <cell r="N12" t="str">
            <v>899-1007</v>
          </cell>
          <cell r="O12" t="str">
            <v>099</v>
          </cell>
          <cell r="P12" t="str">
            <v>123</v>
          </cell>
          <cell r="Q12" t="str">
            <v>0007</v>
          </cell>
          <cell r="Y12" t="str">
            <v>070123462</v>
          </cell>
          <cell r="Z12" t="str">
            <v>鹿児島銀行</v>
          </cell>
          <cell r="AA12" t="str">
            <v>みずほ通</v>
          </cell>
          <cell r="AB12" t="str">
            <v>101-0000007</v>
          </cell>
          <cell r="AG12">
            <v>42005</v>
          </cell>
          <cell r="AK12">
            <v>40269</v>
          </cell>
          <cell r="AN12" t="str">
            <v/>
          </cell>
          <cell r="AO12" t="str">
            <v/>
          </cell>
          <cell r="AP12" t="str">
            <v/>
          </cell>
          <cell r="AQ12" t="str">
            <v/>
          </cell>
          <cell r="BB12">
            <v>31868</v>
          </cell>
        </row>
        <row r="13">
          <cell r="B13">
            <v>8</v>
          </cell>
          <cell r="C13">
            <v>1</v>
          </cell>
          <cell r="D13" t="str">
            <v>0</v>
          </cell>
          <cell r="E13" t="str">
            <v>2-</v>
          </cell>
          <cell r="F13" t="str">
            <v>128</v>
          </cell>
          <cell r="G13" t="str">
            <v>教諭</v>
          </cell>
          <cell r="H13" t="str">
            <v>本田　来不</v>
          </cell>
          <cell r="I13" t="str">
            <v>ﾎﾝﾀﾞ　ﾗｲﾌ</v>
          </cell>
          <cell r="J13" t="str">
            <v>鹿児島市天文館8丁目</v>
          </cell>
          <cell r="K13" t="str">
            <v>1-8</v>
          </cell>
          <cell r="L13" t="str">
            <v>天文館8</v>
          </cell>
          <cell r="M13">
            <v>123463</v>
          </cell>
          <cell r="N13" t="str">
            <v>899-1008</v>
          </cell>
          <cell r="O13" t="str">
            <v>099</v>
          </cell>
          <cell r="P13" t="str">
            <v>123</v>
          </cell>
          <cell r="Q13" t="str">
            <v>0008</v>
          </cell>
          <cell r="Y13" t="str">
            <v>070123463</v>
          </cell>
          <cell r="Z13" t="str">
            <v>鹿児島銀行</v>
          </cell>
          <cell r="AA13" t="str">
            <v>みずほ通</v>
          </cell>
          <cell r="AB13" t="str">
            <v>101-0000008</v>
          </cell>
          <cell r="AG13">
            <v>42005</v>
          </cell>
          <cell r="AK13">
            <v>40269</v>
          </cell>
          <cell r="AN13" t="str">
            <v/>
          </cell>
          <cell r="AO13" t="str">
            <v/>
          </cell>
          <cell r="AP13" t="str">
            <v/>
          </cell>
          <cell r="AQ13" t="str">
            <v/>
          </cell>
          <cell r="BB13">
            <v>30407</v>
          </cell>
        </row>
        <row r="14">
          <cell r="B14">
            <v>9</v>
          </cell>
          <cell r="C14">
            <v>1</v>
          </cell>
          <cell r="D14" t="str">
            <v>0</v>
          </cell>
          <cell r="E14" t="str">
            <v>2-</v>
          </cell>
          <cell r="F14" t="str">
            <v>082</v>
          </cell>
          <cell r="G14" t="str">
            <v>教諭</v>
          </cell>
          <cell r="H14" t="str">
            <v>晴井　騨美徒尊</v>
          </cell>
          <cell r="I14" t="str">
            <v>ﾊｱﾚｲ　ﾀﾞﾋﾞｯﾄﾞｿﾝ</v>
          </cell>
          <cell r="J14" t="str">
            <v>鹿児島市天文館9丁目</v>
          </cell>
          <cell r="K14" t="str">
            <v>1-9</v>
          </cell>
          <cell r="L14" t="str">
            <v>天文館9</v>
          </cell>
          <cell r="M14">
            <v>123464</v>
          </cell>
          <cell r="N14" t="str">
            <v>899-1009</v>
          </cell>
          <cell r="O14" t="str">
            <v>099</v>
          </cell>
          <cell r="P14" t="str">
            <v>123</v>
          </cell>
          <cell r="Q14" t="str">
            <v>0009</v>
          </cell>
          <cell r="Y14" t="str">
            <v>070123464</v>
          </cell>
          <cell r="Z14" t="str">
            <v>鹿児島銀行</v>
          </cell>
          <cell r="AA14" t="str">
            <v>みずほ通</v>
          </cell>
          <cell r="AB14" t="str">
            <v>101-0000009</v>
          </cell>
          <cell r="AG14">
            <v>42005</v>
          </cell>
          <cell r="AK14">
            <v>40269</v>
          </cell>
          <cell r="AN14" t="str">
            <v/>
          </cell>
          <cell r="AO14" t="str">
            <v/>
          </cell>
          <cell r="AP14" t="str">
            <v/>
          </cell>
          <cell r="AQ14" t="str">
            <v/>
          </cell>
          <cell r="BB14">
            <v>31503</v>
          </cell>
        </row>
        <row r="15">
          <cell r="B15">
            <v>10</v>
          </cell>
          <cell r="C15">
            <v>1</v>
          </cell>
          <cell r="D15" t="str">
            <v>0</v>
          </cell>
          <cell r="E15" t="str">
            <v>2-</v>
          </cell>
          <cell r="F15" t="str">
            <v>055</v>
          </cell>
          <cell r="G15" t="str">
            <v>教諭</v>
          </cell>
          <cell r="H15" t="str">
            <v>戸科亭　駿夫</v>
          </cell>
          <cell r="I15" t="str">
            <v>ﾄﾞｶﾃｲ　ﾊﾔｵ</v>
          </cell>
          <cell r="J15" t="str">
            <v>鹿児島市天文館10丁目</v>
          </cell>
          <cell r="K15" t="str">
            <v>1-10</v>
          </cell>
          <cell r="L15" t="str">
            <v>天文館10</v>
          </cell>
          <cell r="M15">
            <v>123465</v>
          </cell>
          <cell r="N15" t="str">
            <v>899-1010</v>
          </cell>
          <cell r="O15" t="str">
            <v>099</v>
          </cell>
          <cell r="P15" t="str">
            <v>123</v>
          </cell>
          <cell r="Q15" t="str">
            <v>0010</v>
          </cell>
          <cell r="Y15" t="str">
            <v>070123465</v>
          </cell>
          <cell r="Z15" t="str">
            <v>鹿児島銀行</v>
          </cell>
          <cell r="AA15" t="str">
            <v>みずほ通</v>
          </cell>
          <cell r="AB15" t="str">
            <v>101-0000010</v>
          </cell>
          <cell r="AG15">
            <v>42005</v>
          </cell>
          <cell r="AK15">
            <v>40269</v>
          </cell>
          <cell r="AN15" t="str">
            <v/>
          </cell>
          <cell r="AO15" t="str">
            <v/>
          </cell>
          <cell r="AP15" t="str">
            <v/>
          </cell>
          <cell r="AQ15" t="str">
            <v/>
          </cell>
          <cell r="BB15">
            <v>31503</v>
          </cell>
        </row>
        <row r="16">
          <cell r="B16">
            <v>11</v>
          </cell>
          <cell r="C16">
            <v>1</v>
          </cell>
          <cell r="D16" t="str">
            <v>0</v>
          </cell>
          <cell r="E16" t="str">
            <v>2-</v>
          </cell>
          <cell r="F16" t="str">
            <v>098</v>
          </cell>
          <cell r="G16" t="str">
            <v>教諭</v>
          </cell>
          <cell r="H16" t="str">
            <v>豊田　羅府保</v>
          </cell>
          <cell r="I16" t="str">
            <v>ﾄﾔﾀ　ﾗﾌﾞﾎ</v>
          </cell>
          <cell r="J16" t="str">
            <v>鹿児島市天文館11丁目</v>
          </cell>
          <cell r="K16" t="str">
            <v>1-11</v>
          </cell>
          <cell r="L16" t="str">
            <v>天文館11</v>
          </cell>
          <cell r="M16">
            <v>123466</v>
          </cell>
          <cell r="N16" t="str">
            <v>899-1011</v>
          </cell>
          <cell r="O16" t="str">
            <v>099</v>
          </cell>
          <cell r="P16" t="str">
            <v>123</v>
          </cell>
          <cell r="Q16" t="str">
            <v>0011</v>
          </cell>
          <cell r="Y16" t="str">
            <v>070123466</v>
          </cell>
          <cell r="Z16" t="str">
            <v>鹿児島銀行</v>
          </cell>
          <cell r="AA16" t="str">
            <v>みずほ通</v>
          </cell>
          <cell r="AB16" t="str">
            <v>101-0000011</v>
          </cell>
          <cell r="AG16">
            <v>42005</v>
          </cell>
          <cell r="AK16">
            <v>40269</v>
          </cell>
          <cell r="AN16" t="str">
            <v/>
          </cell>
          <cell r="AO16" t="str">
            <v/>
          </cell>
          <cell r="AP16" t="str">
            <v/>
          </cell>
          <cell r="AQ16" t="str">
            <v/>
          </cell>
          <cell r="BB16">
            <v>32599</v>
          </cell>
        </row>
        <row r="17">
          <cell r="B17">
            <v>12</v>
          </cell>
          <cell r="C17">
            <v>1</v>
          </cell>
          <cell r="D17" t="str">
            <v>0</v>
          </cell>
          <cell r="E17" t="str">
            <v>2-</v>
          </cell>
          <cell r="F17" t="str">
            <v>049</v>
          </cell>
          <cell r="G17" t="str">
            <v>教諭</v>
          </cell>
          <cell r="H17" t="str">
            <v>江区渋　次郎</v>
          </cell>
          <cell r="I17" t="str">
            <v>ｴｸｼﾌﾞ　ｼﾞﾛｳ</v>
          </cell>
          <cell r="J17" t="str">
            <v>鹿児島市天文館12丁目</v>
          </cell>
          <cell r="K17" t="str">
            <v>1-12</v>
          </cell>
          <cell r="L17" t="str">
            <v>天文館12</v>
          </cell>
          <cell r="M17">
            <v>123467</v>
          </cell>
          <cell r="N17" t="str">
            <v>899-1012</v>
          </cell>
          <cell r="O17" t="str">
            <v>099</v>
          </cell>
          <cell r="P17" t="str">
            <v>123</v>
          </cell>
          <cell r="Q17" t="str">
            <v>0012</v>
          </cell>
          <cell r="Y17" t="str">
            <v>070123467</v>
          </cell>
          <cell r="Z17" t="str">
            <v>鹿児島銀行</v>
          </cell>
          <cell r="AA17" t="str">
            <v>みずほ通</v>
          </cell>
          <cell r="AB17" t="str">
            <v>101-0000012</v>
          </cell>
          <cell r="AG17">
            <v>42005</v>
          </cell>
          <cell r="AK17">
            <v>40269</v>
          </cell>
          <cell r="AN17" t="str">
            <v/>
          </cell>
          <cell r="AO17" t="str">
            <v/>
          </cell>
          <cell r="AP17" t="str">
            <v/>
          </cell>
          <cell r="AQ17" t="str">
            <v/>
          </cell>
          <cell r="BB17">
            <v>32599</v>
          </cell>
        </row>
        <row r="18">
          <cell r="B18">
            <v>13</v>
          </cell>
          <cell r="C18">
            <v>1</v>
          </cell>
          <cell r="D18" t="str">
            <v>0</v>
          </cell>
          <cell r="E18" t="str">
            <v>2-</v>
          </cell>
          <cell r="F18" t="str">
            <v>120</v>
          </cell>
          <cell r="G18" t="str">
            <v>教諭</v>
          </cell>
          <cell r="H18" t="str">
            <v>日産　是徒子</v>
          </cell>
          <cell r="I18" t="str">
            <v>ﾆｯｻﾝ　ｾﾞﾄｺ</v>
          </cell>
          <cell r="J18" t="str">
            <v>鹿児島市天文館13丁目</v>
          </cell>
          <cell r="K18" t="str">
            <v>1-13</v>
          </cell>
          <cell r="L18" t="str">
            <v>天文館13</v>
          </cell>
          <cell r="M18">
            <v>123468</v>
          </cell>
          <cell r="N18" t="str">
            <v>899-1013</v>
          </cell>
          <cell r="O18" t="str">
            <v>099</v>
          </cell>
          <cell r="P18" t="str">
            <v>123</v>
          </cell>
          <cell r="Q18" t="str">
            <v>0013</v>
          </cell>
          <cell r="Y18" t="str">
            <v>070123468</v>
          </cell>
          <cell r="Z18" t="str">
            <v>鹿児島銀行</v>
          </cell>
          <cell r="AA18" t="str">
            <v>みずほ通</v>
          </cell>
          <cell r="AB18" t="str">
            <v>101-0000013</v>
          </cell>
          <cell r="AG18">
            <v>42005</v>
          </cell>
          <cell r="AK18">
            <v>40269</v>
          </cell>
          <cell r="AN18" t="str">
            <v/>
          </cell>
          <cell r="AO18" t="str">
            <v/>
          </cell>
          <cell r="AP18" t="str">
            <v/>
          </cell>
          <cell r="AQ18" t="str">
            <v/>
          </cell>
          <cell r="BB18">
            <v>32234</v>
          </cell>
        </row>
        <row r="19">
          <cell r="B19">
            <v>14</v>
          </cell>
          <cell r="C19">
            <v>1</v>
          </cell>
          <cell r="D19" t="str">
            <v>0</v>
          </cell>
          <cell r="E19" t="str">
            <v>2-</v>
          </cell>
          <cell r="F19" t="str">
            <v>045</v>
          </cell>
          <cell r="G19" t="str">
            <v>教諭</v>
          </cell>
          <cell r="H19" t="str">
            <v>田徒　三作弐</v>
          </cell>
          <cell r="I19" t="str">
            <v>ﾀﾞｯﾄｻﾝ　ｻﾆｲ</v>
          </cell>
          <cell r="J19" t="str">
            <v>鹿児島市天文館14丁目</v>
          </cell>
          <cell r="K19" t="str">
            <v>1-14</v>
          </cell>
          <cell r="L19" t="str">
            <v>天文館14</v>
          </cell>
          <cell r="M19">
            <v>123469</v>
          </cell>
          <cell r="N19" t="str">
            <v>899-1014</v>
          </cell>
          <cell r="O19" t="str">
            <v>099</v>
          </cell>
          <cell r="P19" t="str">
            <v>123</v>
          </cell>
          <cell r="Q19" t="str">
            <v>0014</v>
          </cell>
          <cell r="Y19" t="str">
            <v>070123469</v>
          </cell>
          <cell r="Z19" t="str">
            <v>鹿児島銀行</v>
          </cell>
          <cell r="AA19" t="str">
            <v>みずほ通</v>
          </cell>
          <cell r="AB19" t="str">
            <v>101-0000014</v>
          </cell>
          <cell r="AG19">
            <v>42005</v>
          </cell>
          <cell r="AK19">
            <v>40269</v>
          </cell>
          <cell r="AN19" t="str">
            <v/>
          </cell>
          <cell r="AO19" t="str">
            <v/>
          </cell>
          <cell r="AP19" t="str">
            <v/>
          </cell>
          <cell r="AQ19" t="str">
            <v/>
          </cell>
          <cell r="BB19">
            <v>32599</v>
          </cell>
        </row>
        <row r="20">
          <cell r="B20">
            <v>15</v>
          </cell>
          <cell r="C20">
            <v>1</v>
          </cell>
          <cell r="D20" t="str">
            <v>0</v>
          </cell>
          <cell r="E20" t="str">
            <v>2-</v>
          </cell>
          <cell r="F20" t="str">
            <v>112</v>
          </cell>
          <cell r="G20" t="str">
            <v>教諭</v>
          </cell>
          <cell r="H20" t="str">
            <v>黒板　芥子</v>
          </cell>
          <cell r="I20" t="str">
            <v>ｺｸﾊﾞﾝ　ｹｼｺ</v>
          </cell>
          <cell r="J20" t="str">
            <v>鹿児島市天文館15丁目</v>
          </cell>
          <cell r="K20" t="str">
            <v>1-15</v>
          </cell>
          <cell r="L20" t="str">
            <v>天文館15</v>
          </cell>
          <cell r="M20">
            <v>123470</v>
          </cell>
          <cell r="N20" t="str">
            <v>899-1015</v>
          </cell>
          <cell r="O20" t="str">
            <v>099</v>
          </cell>
          <cell r="P20" t="str">
            <v>123</v>
          </cell>
          <cell r="Q20" t="str">
            <v>0015</v>
          </cell>
          <cell r="Y20" t="str">
            <v>070123470</v>
          </cell>
          <cell r="Z20" t="str">
            <v>鹿児島銀行</v>
          </cell>
          <cell r="AA20" t="str">
            <v>みずほ通</v>
          </cell>
          <cell r="AB20" t="str">
            <v>101-0000015</v>
          </cell>
          <cell r="AG20">
            <v>42005</v>
          </cell>
          <cell r="AK20">
            <v>40269</v>
          </cell>
          <cell r="AN20" t="str">
            <v/>
          </cell>
          <cell r="AO20" t="str">
            <v/>
          </cell>
          <cell r="AP20" t="str">
            <v/>
          </cell>
          <cell r="AQ20" t="str">
            <v/>
          </cell>
          <cell r="BB20">
            <v>32234</v>
          </cell>
        </row>
        <row r="21">
          <cell r="B21">
            <v>16</v>
          </cell>
          <cell r="C21">
            <v>1</v>
          </cell>
          <cell r="D21" t="str">
            <v>0</v>
          </cell>
          <cell r="E21" t="str">
            <v>2-</v>
          </cell>
          <cell r="F21" t="str">
            <v>124</v>
          </cell>
          <cell r="G21" t="str">
            <v>教諭</v>
          </cell>
          <cell r="H21" t="str">
            <v>十島　三島子</v>
          </cell>
          <cell r="I21" t="str">
            <v>ﾄｼﾏ ﾐｼﾏｺ</v>
          </cell>
          <cell r="J21" t="str">
            <v>鹿児島市天文館16丁目</v>
          </cell>
          <cell r="K21" t="str">
            <v>1-16</v>
          </cell>
          <cell r="L21" t="str">
            <v>天文館16</v>
          </cell>
          <cell r="M21">
            <v>123471</v>
          </cell>
          <cell r="N21" t="str">
            <v>899-1016</v>
          </cell>
          <cell r="O21" t="str">
            <v>099</v>
          </cell>
          <cell r="P21" t="str">
            <v>123</v>
          </cell>
          <cell r="Q21" t="str">
            <v>0016</v>
          </cell>
          <cell r="Y21" t="str">
            <v>070123471</v>
          </cell>
          <cell r="Z21" t="str">
            <v>鹿児島銀行</v>
          </cell>
          <cell r="AA21" t="str">
            <v>みずほ通</v>
          </cell>
          <cell r="AB21" t="str">
            <v>101-0000016</v>
          </cell>
          <cell r="AG21">
            <v>42005</v>
          </cell>
          <cell r="AK21">
            <v>40269</v>
          </cell>
          <cell r="AN21" t="str">
            <v/>
          </cell>
          <cell r="AO21" t="str">
            <v/>
          </cell>
          <cell r="AP21" t="str">
            <v/>
          </cell>
          <cell r="AQ21" t="str">
            <v/>
          </cell>
          <cell r="BB21">
            <v>32599</v>
          </cell>
        </row>
        <row r="22">
          <cell r="B22">
            <v>17</v>
          </cell>
          <cell r="C22">
            <v>1</v>
          </cell>
          <cell r="D22" t="str">
            <v>0</v>
          </cell>
          <cell r="E22" t="str">
            <v>2-</v>
          </cell>
          <cell r="F22" t="str">
            <v>087</v>
          </cell>
          <cell r="G22" t="str">
            <v>教諭</v>
          </cell>
          <cell r="H22" t="str">
            <v>第発　無宇舞</v>
          </cell>
          <cell r="I22" t="str">
            <v>ﾀﾞｲﾊﾂ　ﾑｳﾌﾞ</v>
          </cell>
          <cell r="J22" t="str">
            <v>鹿児島市天文館17丁目</v>
          </cell>
          <cell r="K22" t="str">
            <v>1-17</v>
          </cell>
          <cell r="L22" t="str">
            <v>天文館17</v>
          </cell>
          <cell r="M22">
            <v>123472</v>
          </cell>
          <cell r="N22" t="str">
            <v>899-1017</v>
          </cell>
          <cell r="O22" t="str">
            <v>099</v>
          </cell>
          <cell r="P22" t="str">
            <v>123</v>
          </cell>
          <cell r="Q22" t="str">
            <v>0017</v>
          </cell>
          <cell r="Y22" t="str">
            <v>070123472</v>
          </cell>
          <cell r="Z22" t="str">
            <v>鹿児島銀行</v>
          </cell>
          <cell r="AA22" t="str">
            <v>みずほ通</v>
          </cell>
          <cell r="AB22" t="str">
            <v>101-0000017</v>
          </cell>
          <cell r="AG22">
            <v>42005</v>
          </cell>
          <cell r="AK22">
            <v>40269</v>
          </cell>
          <cell r="AN22" t="str">
            <v/>
          </cell>
          <cell r="AO22" t="str">
            <v/>
          </cell>
          <cell r="AP22" t="str">
            <v/>
          </cell>
          <cell r="AQ22" t="str">
            <v/>
          </cell>
          <cell r="BB22">
            <v>32599</v>
          </cell>
        </row>
        <row r="23">
          <cell r="B23">
            <v>18</v>
          </cell>
          <cell r="C23">
            <v>1</v>
          </cell>
          <cell r="D23" t="str">
            <v>0</v>
          </cell>
          <cell r="E23" t="str">
            <v>2-</v>
          </cell>
          <cell r="F23" t="str">
            <v>063</v>
          </cell>
          <cell r="G23" t="str">
            <v>教諭</v>
          </cell>
          <cell r="H23" t="str">
            <v>本田　志美久</v>
          </cell>
          <cell r="I23" t="str">
            <v>ﾎﾝﾀﾞ　ｼﾋﾞｯｸ</v>
          </cell>
          <cell r="J23" t="str">
            <v>鹿児島市天文館18丁目</v>
          </cell>
          <cell r="K23" t="str">
            <v>1-18</v>
          </cell>
          <cell r="L23" t="str">
            <v>天文館18</v>
          </cell>
          <cell r="M23">
            <v>123473</v>
          </cell>
          <cell r="N23" t="str">
            <v>899-1018</v>
          </cell>
          <cell r="O23" t="str">
            <v>099</v>
          </cell>
          <cell r="P23" t="str">
            <v>123</v>
          </cell>
          <cell r="Q23" t="str">
            <v>0018</v>
          </cell>
          <cell r="Y23" t="str">
            <v>070123473</v>
          </cell>
          <cell r="Z23" t="str">
            <v>鹿児島銀行</v>
          </cell>
          <cell r="AA23" t="str">
            <v>みずほ通</v>
          </cell>
          <cell r="AB23" t="str">
            <v>101-0000018</v>
          </cell>
          <cell r="AG23">
            <v>42005</v>
          </cell>
          <cell r="AK23">
            <v>40269</v>
          </cell>
          <cell r="AN23" t="str">
            <v/>
          </cell>
          <cell r="AO23" t="str">
            <v/>
          </cell>
          <cell r="AP23" t="str">
            <v/>
          </cell>
          <cell r="AQ23" t="str">
            <v/>
          </cell>
          <cell r="BB23">
            <v>33329</v>
          </cell>
        </row>
        <row r="24">
          <cell r="B24">
            <v>19</v>
          </cell>
          <cell r="C24">
            <v>1</v>
          </cell>
          <cell r="D24" t="str">
            <v>0</v>
          </cell>
          <cell r="E24" t="str">
            <v>2-</v>
          </cell>
          <cell r="F24" t="str">
            <v>113</v>
          </cell>
          <cell r="G24" t="str">
            <v>教諭</v>
          </cell>
          <cell r="H24" t="str">
            <v>鈴鹿　作亜基斗</v>
          </cell>
          <cell r="I24" t="str">
            <v>ｽｽﾞｶ　ｻｱｷｯﾄ</v>
          </cell>
          <cell r="J24" t="str">
            <v>鹿児島市天文館19丁目</v>
          </cell>
          <cell r="K24" t="str">
            <v>1-19</v>
          </cell>
          <cell r="L24" t="str">
            <v>天文館19</v>
          </cell>
          <cell r="M24">
            <v>123474</v>
          </cell>
          <cell r="N24" t="str">
            <v>899-1019</v>
          </cell>
          <cell r="O24" t="str">
            <v>099</v>
          </cell>
          <cell r="P24" t="str">
            <v>123</v>
          </cell>
          <cell r="Q24" t="str">
            <v>0019</v>
          </cell>
          <cell r="Y24" t="str">
            <v>070123474</v>
          </cell>
          <cell r="Z24" t="str">
            <v>鹿児島銀行</v>
          </cell>
          <cell r="AA24" t="str">
            <v>みずほ通</v>
          </cell>
          <cell r="AB24" t="str">
            <v>101-0000019</v>
          </cell>
          <cell r="AG24">
            <v>42005</v>
          </cell>
          <cell r="AK24">
            <v>40269</v>
          </cell>
          <cell r="AN24" t="str">
            <v/>
          </cell>
          <cell r="AO24" t="str">
            <v/>
          </cell>
          <cell r="AP24" t="str">
            <v/>
          </cell>
          <cell r="AQ24" t="str">
            <v/>
          </cell>
          <cell r="BB24">
            <v>34060</v>
          </cell>
        </row>
        <row r="25">
          <cell r="B25">
            <v>20</v>
          </cell>
          <cell r="C25">
            <v>1</v>
          </cell>
          <cell r="D25" t="str">
            <v>0</v>
          </cell>
          <cell r="E25" t="str">
            <v>2-</v>
          </cell>
          <cell r="F25" t="str">
            <v>088</v>
          </cell>
          <cell r="G25" t="str">
            <v>教諭</v>
          </cell>
          <cell r="H25" t="str">
            <v>九州　男児</v>
          </cell>
          <cell r="I25" t="str">
            <v>ｷｭｳｼｭｳ　ﾀﾞﾝｼﾞ</v>
          </cell>
          <cell r="J25" t="str">
            <v>鹿児島市天文館20丁目</v>
          </cell>
          <cell r="K25" t="str">
            <v>1-20</v>
          </cell>
          <cell r="L25" t="str">
            <v>天文館20</v>
          </cell>
          <cell r="M25">
            <v>123475</v>
          </cell>
          <cell r="N25" t="str">
            <v>899-1020</v>
          </cell>
          <cell r="O25" t="str">
            <v>099</v>
          </cell>
          <cell r="P25" t="str">
            <v>123</v>
          </cell>
          <cell r="Q25" t="str">
            <v>0020</v>
          </cell>
          <cell r="Y25" t="str">
            <v>070123475</v>
          </cell>
          <cell r="Z25" t="str">
            <v>鹿児島銀行</v>
          </cell>
          <cell r="AA25" t="str">
            <v>みずほ通</v>
          </cell>
          <cell r="AB25" t="str">
            <v>101-0000020</v>
          </cell>
          <cell r="AG25">
            <v>42005</v>
          </cell>
          <cell r="AK25">
            <v>40269</v>
          </cell>
          <cell r="AN25" t="str">
            <v/>
          </cell>
          <cell r="AO25" t="str">
            <v/>
          </cell>
          <cell r="AP25" t="str">
            <v/>
          </cell>
          <cell r="AQ25" t="str">
            <v/>
          </cell>
          <cell r="BB25">
            <v>34790</v>
          </cell>
        </row>
        <row r="26">
          <cell r="B26">
            <v>21</v>
          </cell>
          <cell r="C26">
            <v>1</v>
          </cell>
          <cell r="D26" t="str">
            <v>0</v>
          </cell>
          <cell r="E26" t="str">
            <v>2-</v>
          </cell>
          <cell r="F26" t="str">
            <v>110</v>
          </cell>
          <cell r="G26" t="str">
            <v>教諭</v>
          </cell>
          <cell r="H26" t="str">
            <v>霧島　花子</v>
          </cell>
          <cell r="I26" t="str">
            <v>ｷﾘｼﾏ ﾊﾅｺ</v>
          </cell>
          <cell r="J26" t="str">
            <v>鹿児島市天文館21丁目</v>
          </cell>
          <cell r="K26" t="str">
            <v>1-21</v>
          </cell>
          <cell r="L26" t="str">
            <v>天文館21</v>
          </cell>
          <cell r="M26">
            <v>123476</v>
          </cell>
          <cell r="N26" t="str">
            <v>899-1021</v>
          </cell>
          <cell r="O26" t="str">
            <v>099</v>
          </cell>
          <cell r="P26" t="str">
            <v>123</v>
          </cell>
          <cell r="Q26" t="str">
            <v>0021</v>
          </cell>
          <cell r="Y26" t="str">
            <v>070123476</v>
          </cell>
          <cell r="Z26" t="str">
            <v>鹿児島銀行</v>
          </cell>
          <cell r="AA26" t="str">
            <v>みずほ通</v>
          </cell>
          <cell r="AB26" t="str">
            <v>101-0000021</v>
          </cell>
          <cell r="AG26">
            <v>42005</v>
          </cell>
          <cell r="AK26">
            <v>40269</v>
          </cell>
          <cell r="AN26" t="str">
            <v/>
          </cell>
          <cell r="AO26" t="str">
            <v/>
          </cell>
          <cell r="AP26" t="str">
            <v/>
          </cell>
          <cell r="AQ26" t="str">
            <v/>
          </cell>
          <cell r="BB26">
            <v>35521</v>
          </cell>
        </row>
        <row r="27">
          <cell r="B27">
            <v>22</v>
          </cell>
          <cell r="C27">
            <v>1</v>
          </cell>
          <cell r="D27" t="str">
            <v>0</v>
          </cell>
          <cell r="E27" t="str">
            <v>1-</v>
          </cell>
          <cell r="F27" t="str">
            <v>090</v>
          </cell>
          <cell r="G27" t="str">
            <v>講師</v>
          </cell>
          <cell r="H27" t="str">
            <v>志井間　日産</v>
          </cell>
          <cell r="I27" t="str">
            <v>ｼｲﾏ　ﾆｯｻﾝ</v>
          </cell>
          <cell r="J27" t="str">
            <v>鹿児島市天文館22丁目</v>
          </cell>
          <cell r="K27" t="str">
            <v>1-22</v>
          </cell>
          <cell r="L27" t="str">
            <v>天文館22</v>
          </cell>
          <cell r="M27">
            <v>123477</v>
          </cell>
          <cell r="N27" t="str">
            <v>899-1022</v>
          </cell>
          <cell r="O27" t="str">
            <v>099</v>
          </cell>
          <cell r="P27" t="str">
            <v>123</v>
          </cell>
          <cell r="Q27" t="str">
            <v>0022</v>
          </cell>
          <cell r="Y27" t="str">
            <v>070123477</v>
          </cell>
          <cell r="Z27" t="str">
            <v>鹿児島銀行</v>
          </cell>
          <cell r="AA27" t="str">
            <v>みずほ通</v>
          </cell>
          <cell r="AB27" t="str">
            <v>101-0000022</v>
          </cell>
          <cell r="AG27">
            <v>42005</v>
          </cell>
          <cell r="AK27">
            <v>40269</v>
          </cell>
          <cell r="AN27" t="str">
            <v/>
          </cell>
          <cell r="AO27" t="str">
            <v/>
          </cell>
          <cell r="AP27" t="str">
            <v/>
          </cell>
          <cell r="AQ27" t="str">
            <v/>
          </cell>
          <cell r="BB27">
            <v>37347</v>
          </cell>
        </row>
        <row r="28">
          <cell r="B28">
            <v>23</v>
          </cell>
          <cell r="C28">
            <v>1</v>
          </cell>
          <cell r="D28" t="str">
            <v>0</v>
          </cell>
          <cell r="E28" t="str">
            <v>1-</v>
          </cell>
          <cell r="F28" t="str">
            <v>095</v>
          </cell>
          <cell r="G28" t="str">
            <v>講師</v>
          </cell>
          <cell r="H28" t="str">
            <v>搾　須々木</v>
          </cell>
          <cell r="I28" t="str">
            <v>ｼﾎﾞﾚｲ　ｽｽﾞｷ</v>
          </cell>
          <cell r="J28" t="str">
            <v>鹿児島市天文館23丁目</v>
          </cell>
          <cell r="K28" t="str">
            <v>1-23</v>
          </cell>
          <cell r="L28" t="str">
            <v>天文館23</v>
          </cell>
          <cell r="M28">
            <v>123478</v>
          </cell>
          <cell r="N28" t="str">
            <v>899-1023</v>
          </cell>
          <cell r="O28" t="str">
            <v>099</v>
          </cell>
          <cell r="P28" t="str">
            <v>123</v>
          </cell>
          <cell r="Q28" t="str">
            <v>0023</v>
          </cell>
          <cell r="Y28" t="str">
            <v>070123478</v>
          </cell>
          <cell r="Z28" t="str">
            <v>鹿児島銀行</v>
          </cell>
          <cell r="AA28" t="str">
            <v>みずほ通</v>
          </cell>
          <cell r="AB28" t="str">
            <v>101-0000023</v>
          </cell>
          <cell r="AG28">
            <v>42005</v>
          </cell>
          <cell r="AK28">
            <v>40269</v>
          </cell>
          <cell r="AN28" t="str">
            <v/>
          </cell>
          <cell r="AO28" t="str">
            <v/>
          </cell>
          <cell r="AP28" t="str">
            <v/>
          </cell>
          <cell r="AQ28" t="str">
            <v/>
          </cell>
          <cell r="BB28">
            <v>36617</v>
          </cell>
        </row>
        <row r="29">
          <cell r="B29">
            <v>24</v>
          </cell>
          <cell r="C29">
            <v>1</v>
          </cell>
          <cell r="D29" t="str">
            <v>0</v>
          </cell>
          <cell r="E29" t="str">
            <v>1-</v>
          </cell>
          <cell r="F29" t="str">
            <v>111</v>
          </cell>
          <cell r="G29" t="str">
            <v>講師</v>
          </cell>
          <cell r="H29" t="str">
            <v>西郷　吉之助</v>
          </cell>
          <cell r="I29" t="str">
            <v>ｻｲｺﾞｳ ｷﾁﾉｽｹ</v>
          </cell>
          <cell r="J29" t="str">
            <v>鹿児島市天文館24丁目</v>
          </cell>
          <cell r="K29" t="str">
            <v>1-24</v>
          </cell>
          <cell r="L29" t="str">
            <v>天文館24</v>
          </cell>
          <cell r="M29">
            <v>123479</v>
          </cell>
          <cell r="N29" t="str">
            <v>899-1024</v>
          </cell>
          <cell r="O29" t="str">
            <v>099</v>
          </cell>
          <cell r="P29" t="str">
            <v>123</v>
          </cell>
          <cell r="Q29" t="str">
            <v>0024</v>
          </cell>
          <cell r="Y29" t="str">
            <v>070123479</v>
          </cell>
          <cell r="Z29" t="str">
            <v>鹿児島銀行</v>
          </cell>
          <cell r="AA29" t="str">
            <v>みずほ通</v>
          </cell>
          <cell r="AB29" t="str">
            <v>101-0000024</v>
          </cell>
          <cell r="AG29">
            <v>42005</v>
          </cell>
          <cell r="AK29">
            <v>40269</v>
          </cell>
          <cell r="AN29" t="str">
            <v/>
          </cell>
          <cell r="AO29" t="str">
            <v/>
          </cell>
          <cell r="AP29" t="str">
            <v/>
          </cell>
          <cell r="AQ29" t="str">
            <v/>
          </cell>
          <cell r="BB29">
            <v>38443</v>
          </cell>
        </row>
        <row r="30">
          <cell r="B30">
            <v>25</v>
          </cell>
          <cell r="C30">
            <v>1</v>
          </cell>
          <cell r="D30" t="str">
            <v>0</v>
          </cell>
          <cell r="E30" t="str">
            <v>2-</v>
          </cell>
          <cell r="F30" t="str">
            <v>035</v>
          </cell>
          <cell r="G30" t="str">
            <v>教諭</v>
          </cell>
          <cell r="H30" t="str">
            <v>坂上　二郎</v>
          </cell>
          <cell r="I30" t="str">
            <v>ｻｶｶﾞﾐ ｼﾞﾛｳ</v>
          </cell>
          <cell r="J30" t="str">
            <v>鹿児島市天文館25丁目</v>
          </cell>
          <cell r="K30" t="str">
            <v>1-25</v>
          </cell>
          <cell r="L30" t="str">
            <v>天文館25</v>
          </cell>
          <cell r="M30">
            <v>123480</v>
          </cell>
          <cell r="N30" t="str">
            <v>899-1025</v>
          </cell>
          <cell r="O30" t="str">
            <v>099</v>
          </cell>
          <cell r="P30" t="str">
            <v>123</v>
          </cell>
          <cell r="Q30" t="str">
            <v>0025</v>
          </cell>
          <cell r="Y30" t="str">
            <v>070123480</v>
          </cell>
          <cell r="Z30" t="str">
            <v>鹿児島銀行</v>
          </cell>
          <cell r="AA30" t="str">
            <v>みずほ通</v>
          </cell>
          <cell r="AB30" t="str">
            <v>101-0000025</v>
          </cell>
          <cell r="AG30">
            <v>42005</v>
          </cell>
          <cell r="AK30">
            <v>40269</v>
          </cell>
          <cell r="AN30" t="str">
            <v/>
          </cell>
          <cell r="AO30" t="str">
            <v/>
          </cell>
          <cell r="AP30" t="str">
            <v/>
          </cell>
          <cell r="AQ30" t="str">
            <v/>
          </cell>
          <cell r="BB30">
            <v>35521</v>
          </cell>
        </row>
        <row r="31">
          <cell r="B31">
            <v>26</v>
          </cell>
          <cell r="C31">
            <v>1</v>
          </cell>
          <cell r="D31" t="str">
            <v>0</v>
          </cell>
          <cell r="E31" t="str">
            <v>2-</v>
          </cell>
          <cell r="F31" t="str">
            <v>051</v>
          </cell>
          <cell r="G31" t="str">
            <v>教諭</v>
          </cell>
          <cell r="H31" t="str">
            <v>西郷　輝彦</v>
          </cell>
          <cell r="I31" t="str">
            <v>ｻｲｺﾞｳ ﾃﾙﾋｺ</v>
          </cell>
          <cell r="J31" t="str">
            <v>鹿児島市天文館26丁目</v>
          </cell>
          <cell r="K31" t="str">
            <v>1-26</v>
          </cell>
          <cell r="L31" t="str">
            <v>天文館26</v>
          </cell>
          <cell r="M31">
            <v>123481</v>
          </cell>
          <cell r="N31" t="str">
            <v>899-1026</v>
          </cell>
          <cell r="O31" t="str">
            <v>099</v>
          </cell>
          <cell r="P31" t="str">
            <v>123</v>
          </cell>
          <cell r="Q31" t="str">
            <v>0026</v>
          </cell>
          <cell r="Y31" t="str">
            <v>070123481</v>
          </cell>
          <cell r="Z31" t="str">
            <v>鹿児島銀行</v>
          </cell>
          <cell r="AA31" t="str">
            <v>みずほ通</v>
          </cell>
          <cell r="AB31" t="str">
            <v>101-0000026</v>
          </cell>
          <cell r="AG31">
            <v>42005</v>
          </cell>
          <cell r="AK31">
            <v>40269</v>
          </cell>
          <cell r="AN31" t="str">
            <v/>
          </cell>
          <cell r="AO31" t="str">
            <v/>
          </cell>
          <cell r="AP31" t="str">
            <v/>
          </cell>
          <cell r="AQ31" t="str">
            <v/>
          </cell>
          <cell r="BB31">
            <v>35521</v>
          </cell>
        </row>
        <row r="32">
          <cell r="B32">
            <v>27</v>
          </cell>
          <cell r="C32">
            <v>1</v>
          </cell>
          <cell r="D32" t="str">
            <v>0</v>
          </cell>
          <cell r="E32" t="str">
            <v>2-</v>
          </cell>
          <cell r="F32" t="str">
            <v>028</v>
          </cell>
          <cell r="G32" t="str">
            <v>教諭</v>
          </cell>
          <cell r="H32" t="str">
            <v>長渕　剛</v>
          </cell>
          <cell r="I32" t="str">
            <v>ﾅｶﾞﾌﾞﾁ ﾂﾖｼ</v>
          </cell>
          <cell r="J32" t="str">
            <v>鹿児島市天文館27丁目</v>
          </cell>
          <cell r="K32" t="str">
            <v>1-27</v>
          </cell>
          <cell r="L32" t="str">
            <v>天文館27</v>
          </cell>
          <cell r="M32">
            <v>123482</v>
          </cell>
          <cell r="N32" t="str">
            <v>899-1027</v>
          </cell>
          <cell r="O32" t="str">
            <v>099</v>
          </cell>
          <cell r="P32" t="str">
            <v>123</v>
          </cell>
          <cell r="Q32" t="str">
            <v>0027</v>
          </cell>
          <cell r="Y32" t="str">
            <v>070123482</v>
          </cell>
          <cell r="Z32" t="str">
            <v>鹿児島銀行</v>
          </cell>
          <cell r="AA32" t="str">
            <v>みずほ通</v>
          </cell>
          <cell r="AB32" t="str">
            <v>101-0000027</v>
          </cell>
          <cell r="AG32">
            <v>42005</v>
          </cell>
          <cell r="AK32">
            <v>40269</v>
          </cell>
          <cell r="AN32" t="str">
            <v/>
          </cell>
          <cell r="AO32" t="str">
            <v/>
          </cell>
          <cell r="AP32" t="str">
            <v/>
          </cell>
          <cell r="AQ32" t="str">
            <v/>
          </cell>
          <cell r="BB32">
            <v>39539</v>
          </cell>
        </row>
        <row r="33">
          <cell r="B33">
            <v>28</v>
          </cell>
          <cell r="C33">
            <v>1</v>
          </cell>
          <cell r="D33" t="str">
            <v>0</v>
          </cell>
          <cell r="E33" t="str">
            <v>2-</v>
          </cell>
          <cell r="F33" t="str">
            <v>053</v>
          </cell>
          <cell r="G33" t="str">
            <v>教諭</v>
          </cell>
          <cell r="H33" t="str">
            <v>吉田　拓郎</v>
          </cell>
          <cell r="I33" t="str">
            <v>ﾖｼﾀﾞ ﾀｸﾛｳ</v>
          </cell>
          <cell r="J33" t="str">
            <v>鹿児島市天文館28丁目</v>
          </cell>
          <cell r="K33" t="str">
            <v>1-28</v>
          </cell>
          <cell r="L33" t="str">
            <v>天文館28</v>
          </cell>
          <cell r="M33">
            <v>123483</v>
          </cell>
          <cell r="N33" t="str">
            <v>899-1028</v>
          </cell>
          <cell r="O33" t="str">
            <v>099</v>
          </cell>
          <cell r="P33" t="str">
            <v>123</v>
          </cell>
          <cell r="Q33" t="str">
            <v>0028</v>
          </cell>
          <cell r="Y33" t="str">
            <v>070123483</v>
          </cell>
          <cell r="Z33" t="str">
            <v>鹿児島銀行</v>
          </cell>
          <cell r="AA33" t="str">
            <v>みずほ通</v>
          </cell>
          <cell r="AB33" t="str">
            <v>101-0000028</v>
          </cell>
          <cell r="AG33">
            <v>42005</v>
          </cell>
          <cell r="AK33">
            <v>40269</v>
          </cell>
          <cell r="AN33" t="str">
            <v/>
          </cell>
          <cell r="AO33" t="str">
            <v/>
          </cell>
          <cell r="AP33" t="str">
            <v/>
          </cell>
          <cell r="AQ33" t="str">
            <v/>
          </cell>
          <cell r="BB33">
            <v>40634</v>
          </cell>
        </row>
        <row r="34">
          <cell r="B34">
            <v>29</v>
          </cell>
          <cell r="C34">
            <v>1</v>
          </cell>
          <cell r="D34" t="str">
            <v>0</v>
          </cell>
          <cell r="E34" t="str">
            <v>2-</v>
          </cell>
          <cell r="F34" t="str">
            <v>045</v>
          </cell>
          <cell r="G34" t="str">
            <v>教諭</v>
          </cell>
          <cell r="H34" t="str">
            <v>曾木　滝子</v>
          </cell>
          <cell r="I34" t="str">
            <v>ｿｷﾞﾉ　ﾀｷｺ</v>
          </cell>
          <cell r="J34" t="str">
            <v>鹿児島市天文館29丁目</v>
          </cell>
          <cell r="K34" t="str">
            <v>1-29</v>
          </cell>
          <cell r="L34" t="str">
            <v>天文館29</v>
          </cell>
          <cell r="M34">
            <v>123484</v>
          </cell>
          <cell r="N34" t="str">
            <v>899-1029</v>
          </cell>
          <cell r="O34" t="str">
            <v>099</v>
          </cell>
          <cell r="P34" t="str">
            <v>123</v>
          </cell>
          <cell r="Q34" t="str">
            <v>0029</v>
          </cell>
          <cell r="Y34" t="str">
            <v>070123484</v>
          </cell>
          <cell r="Z34" t="str">
            <v>鹿児島銀行</v>
          </cell>
          <cell r="AA34" t="str">
            <v>みずほ通</v>
          </cell>
          <cell r="AB34" t="str">
            <v>101-0000029</v>
          </cell>
          <cell r="AG34">
            <v>42005</v>
          </cell>
          <cell r="AK34">
            <v>40269</v>
          </cell>
          <cell r="AN34" t="str">
            <v/>
          </cell>
          <cell r="AO34" t="str">
            <v/>
          </cell>
          <cell r="AP34" t="str">
            <v/>
          </cell>
          <cell r="AQ34" t="str">
            <v/>
          </cell>
          <cell r="BB34">
            <v>41365</v>
          </cell>
        </row>
        <row r="35">
          <cell r="B35">
            <v>30</v>
          </cell>
          <cell r="C35">
            <v>1</v>
          </cell>
          <cell r="D35" t="str">
            <v>0</v>
          </cell>
          <cell r="E35" t="str">
            <v>2-</v>
          </cell>
          <cell r="F35" t="str">
            <v>044</v>
          </cell>
          <cell r="G35" t="str">
            <v>教諭</v>
          </cell>
          <cell r="H35" t="str">
            <v>志布志　太陽</v>
          </cell>
          <cell r="I35" t="str">
            <v>ｼﾌﾞｼ ﾀｲﾖｳ</v>
          </cell>
          <cell r="J35" t="str">
            <v>鹿児島市天文館30丁目</v>
          </cell>
          <cell r="K35" t="str">
            <v>1-30</v>
          </cell>
          <cell r="L35" t="str">
            <v>天文館30</v>
          </cell>
          <cell r="M35">
            <v>123485</v>
          </cell>
          <cell r="N35" t="str">
            <v>899-1030</v>
          </cell>
          <cell r="O35" t="str">
            <v>099</v>
          </cell>
          <cell r="P35" t="str">
            <v>123</v>
          </cell>
          <cell r="Q35" t="str">
            <v>0030</v>
          </cell>
          <cell r="Y35" t="str">
            <v>070123485</v>
          </cell>
          <cell r="Z35" t="str">
            <v>鹿児島銀行</v>
          </cell>
          <cell r="AA35" t="str">
            <v>みずほ通</v>
          </cell>
          <cell r="AB35" t="str">
            <v>101-0000030</v>
          </cell>
          <cell r="AG35">
            <v>42005</v>
          </cell>
          <cell r="AK35">
            <v>40269</v>
          </cell>
          <cell r="AN35" t="str">
            <v/>
          </cell>
          <cell r="AO35" t="str">
            <v/>
          </cell>
          <cell r="AP35" t="str">
            <v/>
          </cell>
          <cell r="AQ35" t="str">
            <v/>
          </cell>
          <cell r="BB35">
            <v>41368</v>
          </cell>
        </row>
        <row r="36">
          <cell r="B36">
            <v>31</v>
          </cell>
          <cell r="C36">
            <v>1</v>
          </cell>
          <cell r="D36" t="str">
            <v>0</v>
          </cell>
          <cell r="E36" t="str">
            <v>2-</v>
          </cell>
          <cell r="F36" t="str">
            <v>045</v>
          </cell>
          <cell r="G36" t="str">
            <v>教諭</v>
          </cell>
          <cell r="H36" t="str">
            <v>夕焼　小焼</v>
          </cell>
          <cell r="I36" t="str">
            <v>ﾕｳﾔｹ ｺﾔｹ</v>
          </cell>
          <cell r="J36" t="str">
            <v>鹿児島市天文館31丁目</v>
          </cell>
          <cell r="K36" t="str">
            <v>1-31</v>
          </cell>
          <cell r="L36" t="str">
            <v>天文館31</v>
          </cell>
          <cell r="M36">
            <v>123486</v>
          </cell>
          <cell r="N36" t="str">
            <v>899-1031</v>
          </cell>
          <cell r="O36" t="str">
            <v>099</v>
          </cell>
          <cell r="P36" t="str">
            <v>123</v>
          </cell>
          <cell r="Q36" t="str">
            <v>0031</v>
          </cell>
          <cell r="R36" t="str">
            <v>産休</v>
          </cell>
          <cell r="Y36" t="str">
            <v>070123486</v>
          </cell>
          <cell r="Z36" t="str">
            <v>鹿児島銀行</v>
          </cell>
          <cell r="AA36" t="str">
            <v>みずほ通</v>
          </cell>
          <cell r="AB36" t="str">
            <v>101-0000031</v>
          </cell>
          <cell r="AG36">
            <v>42005</v>
          </cell>
          <cell r="AK36">
            <v>40269</v>
          </cell>
          <cell r="AL36">
            <v>40590</v>
          </cell>
          <cell r="AN36">
            <v>40535</v>
          </cell>
          <cell r="AO36" t="str">
            <v/>
          </cell>
          <cell r="AP36" t="str">
            <v/>
          </cell>
          <cell r="AQ36" t="str">
            <v/>
          </cell>
          <cell r="AR36">
            <v>40999</v>
          </cell>
          <cell r="BB36">
            <v>41372</v>
          </cell>
        </row>
        <row r="37">
          <cell r="B37">
            <v>32</v>
          </cell>
          <cell r="C37">
            <v>1</v>
          </cell>
          <cell r="D37" t="str">
            <v>0</v>
          </cell>
          <cell r="E37" t="str">
            <v>2-</v>
          </cell>
          <cell r="F37" t="str">
            <v>073</v>
          </cell>
          <cell r="G37" t="str">
            <v>教諭</v>
          </cell>
          <cell r="H37" t="str">
            <v>太平　洋子</v>
          </cell>
          <cell r="I37" t="str">
            <v>ﾀｲﾍｲ　ﾖｳｺ</v>
          </cell>
          <cell r="J37" t="str">
            <v>鹿児島市天文館32丁目</v>
          </cell>
          <cell r="K37" t="str">
            <v>1-32</v>
          </cell>
          <cell r="L37" t="str">
            <v>天文館32</v>
          </cell>
          <cell r="M37">
            <v>123487</v>
          </cell>
          <cell r="N37" t="str">
            <v>899-1032</v>
          </cell>
          <cell r="O37" t="str">
            <v>099</v>
          </cell>
          <cell r="P37" t="str">
            <v>123</v>
          </cell>
          <cell r="Q37" t="str">
            <v>0032</v>
          </cell>
          <cell r="R37" t="str">
            <v>育休</v>
          </cell>
          <cell r="Y37" t="str">
            <v>070123487</v>
          </cell>
          <cell r="Z37" t="str">
            <v>鹿児島銀行</v>
          </cell>
          <cell r="AA37" t="str">
            <v>みずほ通</v>
          </cell>
          <cell r="AB37" t="str">
            <v>101-0000032</v>
          </cell>
          <cell r="AG37">
            <v>42005</v>
          </cell>
          <cell r="AH37">
            <v>285376</v>
          </cell>
          <cell r="AK37">
            <v>40270</v>
          </cell>
          <cell r="AL37">
            <v>40344</v>
          </cell>
          <cell r="AM37">
            <v>40342</v>
          </cell>
          <cell r="AN37">
            <v>40289</v>
          </cell>
          <cell r="AO37">
            <v>40398</v>
          </cell>
          <cell r="AP37">
            <v>40399</v>
          </cell>
          <cell r="AQ37">
            <v>40706</v>
          </cell>
          <cell r="AR37">
            <v>41364</v>
          </cell>
          <cell r="BB37">
            <v>41365</v>
          </cell>
          <cell r="BC37">
            <v>269310</v>
          </cell>
        </row>
        <row r="38">
          <cell r="B38">
            <v>33</v>
          </cell>
          <cell r="Y38" t="str">
            <v/>
          </cell>
          <cell r="AN38" t="str">
            <v/>
          </cell>
          <cell r="AO38" t="str">
            <v/>
          </cell>
          <cell r="AP38" t="str">
            <v/>
          </cell>
          <cell r="AQ38" t="str">
            <v/>
          </cell>
        </row>
        <row r="39">
          <cell r="B39">
            <v>34</v>
          </cell>
          <cell r="Y39" t="str">
            <v/>
          </cell>
          <cell r="AN39" t="str">
            <v/>
          </cell>
          <cell r="AO39" t="str">
            <v/>
          </cell>
          <cell r="AP39" t="str">
            <v/>
          </cell>
          <cell r="AQ39" t="str">
            <v/>
          </cell>
        </row>
        <row r="40">
          <cell r="B40">
            <v>35</v>
          </cell>
          <cell r="Y40" t="str">
            <v/>
          </cell>
          <cell r="AN40" t="str">
            <v/>
          </cell>
          <cell r="AO40" t="str">
            <v/>
          </cell>
          <cell r="AP40" t="str">
            <v/>
          </cell>
          <cell r="AQ40" t="str">
            <v/>
          </cell>
        </row>
        <row r="41">
          <cell r="B41">
            <v>36</v>
          </cell>
          <cell r="Y41" t="str">
            <v/>
          </cell>
          <cell r="AN41" t="str">
            <v/>
          </cell>
          <cell r="AO41" t="str">
            <v/>
          </cell>
          <cell r="AP41" t="str">
            <v/>
          </cell>
          <cell r="AQ41" t="str">
            <v/>
          </cell>
        </row>
        <row r="42">
          <cell r="B42">
            <v>37</v>
          </cell>
          <cell r="Y42" t="str">
            <v/>
          </cell>
          <cell r="AN42" t="str">
            <v/>
          </cell>
          <cell r="AO42" t="str">
            <v/>
          </cell>
          <cell r="AP42" t="str">
            <v/>
          </cell>
          <cell r="AQ42" t="str">
            <v/>
          </cell>
        </row>
        <row r="43">
          <cell r="B43">
            <v>38</v>
          </cell>
          <cell r="Y43" t="str">
            <v/>
          </cell>
          <cell r="AN43" t="str">
            <v/>
          </cell>
          <cell r="AO43" t="str">
            <v/>
          </cell>
          <cell r="AP43" t="str">
            <v/>
          </cell>
          <cell r="AQ43" t="str">
            <v/>
          </cell>
        </row>
        <row r="44">
          <cell r="B44">
            <v>39</v>
          </cell>
          <cell r="Y44" t="str">
            <v/>
          </cell>
          <cell r="AN44" t="str">
            <v/>
          </cell>
          <cell r="AO44" t="str">
            <v/>
          </cell>
          <cell r="AP44" t="str">
            <v/>
          </cell>
          <cell r="AQ44" t="str">
            <v/>
          </cell>
        </row>
        <row r="45">
          <cell r="B45">
            <v>40</v>
          </cell>
          <cell r="Y45" t="str">
            <v/>
          </cell>
          <cell r="AN45" t="str">
            <v/>
          </cell>
          <cell r="AO45" t="str">
            <v/>
          </cell>
          <cell r="AP45" t="str">
            <v/>
          </cell>
          <cell r="AQ45" t="str">
            <v/>
          </cell>
        </row>
        <row r="46">
          <cell r="B46">
            <v>41</v>
          </cell>
          <cell r="Y46" t="str">
            <v/>
          </cell>
          <cell r="AK46">
            <v>40269</v>
          </cell>
          <cell r="AN46" t="str">
            <v/>
          </cell>
          <cell r="AO46" t="str">
            <v/>
          </cell>
          <cell r="AP46" t="str">
            <v/>
          </cell>
          <cell r="AQ46" t="str">
            <v/>
          </cell>
        </row>
        <row r="47">
          <cell r="B47">
            <v>42</v>
          </cell>
          <cell r="Y47" t="str">
            <v/>
          </cell>
          <cell r="AN47" t="str">
            <v/>
          </cell>
          <cell r="AO47" t="str">
            <v/>
          </cell>
          <cell r="AP47" t="str">
            <v/>
          </cell>
          <cell r="AQ47" t="str">
            <v/>
          </cell>
        </row>
        <row r="48">
          <cell r="B48">
            <v>43</v>
          </cell>
          <cell r="Y48" t="str">
            <v/>
          </cell>
          <cell r="AN48" t="str">
            <v/>
          </cell>
          <cell r="AO48" t="str">
            <v/>
          </cell>
          <cell r="AP48" t="str">
            <v/>
          </cell>
          <cell r="AQ48" t="str">
            <v/>
          </cell>
        </row>
        <row r="49">
          <cell r="B49">
            <v>44</v>
          </cell>
          <cell r="Y49" t="str">
            <v/>
          </cell>
          <cell r="AN49" t="str">
            <v/>
          </cell>
          <cell r="AO49" t="str">
            <v/>
          </cell>
          <cell r="AP49" t="str">
            <v/>
          </cell>
          <cell r="AQ49" t="str">
            <v/>
          </cell>
        </row>
        <row r="50">
          <cell r="B50">
            <v>45</v>
          </cell>
          <cell r="Y50" t="str">
            <v/>
          </cell>
          <cell r="AN50" t="str">
            <v/>
          </cell>
          <cell r="AO50" t="str">
            <v/>
          </cell>
          <cell r="AP50" t="str">
            <v/>
          </cell>
          <cell r="AQ50" t="str">
            <v/>
          </cell>
        </row>
        <row r="51">
          <cell r="B51">
            <v>46</v>
          </cell>
          <cell r="Y51" t="str">
            <v/>
          </cell>
          <cell r="AN51" t="str">
            <v/>
          </cell>
          <cell r="AO51" t="str">
            <v/>
          </cell>
          <cell r="AP51" t="str">
            <v/>
          </cell>
          <cell r="AQ51" t="str">
            <v/>
          </cell>
        </row>
        <row r="52">
          <cell r="B52">
            <v>47</v>
          </cell>
          <cell r="Y52" t="str">
            <v/>
          </cell>
          <cell r="AN52" t="str">
            <v/>
          </cell>
          <cell r="AO52" t="str">
            <v/>
          </cell>
          <cell r="AP52" t="str">
            <v/>
          </cell>
          <cell r="AQ52" t="str">
            <v/>
          </cell>
        </row>
        <row r="53">
          <cell r="B53">
            <v>48</v>
          </cell>
          <cell r="Y53" t="str">
            <v/>
          </cell>
          <cell r="AN53" t="str">
            <v/>
          </cell>
          <cell r="AO53" t="str">
            <v/>
          </cell>
          <cell r="AP53" t="str">
            <v/>
          </cell>
          <cell r="AQ53" t="str">
            <v/>
          </cell>
        </row>
        <row r="54">
          <cell r="B54">
            <v>49</v>
          </cell>
          <cell r="Y54" t="str">
            <v/>
          </cell>
          <cell r="AN54" t="str">
            <v/>
          </cell>
          <cell r="AO54" t="str">
            <v/>
          </cell>
          <cell r="AP54" t="str">
            <v/>
          </cell>
          <cell r="AQ54" t="str">
            <v/>
          </cell>
        </row>
        <row r="55">
          <cell r="B55">
            <v>50</v>
          </cell>
          <cell r="C55">
            <v>1</v>
          </cell>
          <cell r="D55" t="str">
            <v>0</v>
          </cell>
          <cell r="E55" t="str">
            <v>2-</v>
          </cell>
          <cell r="F55" t="str">
            <v>100</v>
          </cell>
          <cell r="G55" t="str">
            <v>教諭</v>
          </cell>
          <cell r="H55" t="str">
            <v>薩摩　隼人</v>
          </cell>
          <cell r="I55" t="str">
            <v>ｻﾂﾏ　ﾊﾔﾄ</v>
          </cell>
          <cell r="J55" t="str">
            <v>鹿児島市石灯籠</v>
          </cell>
          <cell r="K55" t="str">
            <v>1-2-3</v>
          </cell>
          <cell r="L55" t="str">
            <v>天文館</v>
          </cell>
          <cell r="M55">
            <v>123456</v>
          </cell>
          <cell r="N55" t="str">
            <v>890-5678</v>
          </cell>
          <cell r="O55" t="str">
            <v>099</v>
          </cell>
          <cell r="P55" t="str">
            <v>123</v>
          </cell>
          <cell r="Q55" t="str">
            <v>4567</v>
          </cell>
          <cell r="R55" t="str">
            <v>ｻﾝﾌﾟﾙ</v>
          </cell>
          <cell r="U55" t="str">
            <v>6主任</v>
          </cell>
          <cell r="Y55" t="str">
            <v>070123456</v>
          </cell>
          <cell r="Z55" t="str">
            <v>鹿児島銀行</v>
          </cell>
          <cell r="AA55" t="str">
            <v>みずほ通</v>
          </cell>
          <cell r="AB55" t="str">
            <v>101-0000007</v>
          </cell>
          <cell r="AC55" t="str">
            <v>配/子2</v>
          </cell>
          <cell r="AD55" t="str">
            <v>車50分42.0㎞=　28800</v>
          </cell>
          <cell r="AE55" t="str">
            <v>借家/57000･　27000</v>
          </cell>
          <cell r="AF55">
            <v>450601</v>
          </cell>
          <cell r="AG55">
            <v>42005</v>
          </cell>
          <cell r="AH55">
            <v>321048</v>
          </cell>
          <cell r="AI55" t="str">
            <v>七八八</v>
          </cell>
          <cell r="AJ55" t="str">
            <v>788-222224</v>
          </cell>
          <cell r="AK55">
            <v>39173</v>
          </cell>
          <cell r="AL55">
            <v>40299</v>
          </cell>
          <cell r="AM55">
            <v>41760</v>
          </cell>
          <cell r="AN55">
            <v>40244</v>
          </cell>
          <cell r="AO55">
            <v>41816</v>
          </cell>
          <cell r="AP55">
            <v>41817</v>
          </cell>
          <cell r="AQ55">
            <v>42124</v>
          </cell>
          <cell r="AR55">
            <v>40999</v>
          </cell>
          <cell r="AT55" t="str">
            <v>翼</v>
          </cell>
          <cell r="AU55" t="str">
            <v>長男</v>
          </cell>
          <cell r="AV55" t="str">
            <v>みずほ銀行</v>
          </cell>
          <cell r="AW55" t="str">
            <v>みずほ通</v>
          </cell>
          <cell r="AX55" t="str">
            <v>101-0000007</v>
          </cell>
          <cell r="AY55" t="str">
            <v>九州労働</v>
          </cell>
          <cell r="AZ55" t="str">
            <v>鹿児島</v>
          </cell>
          <cell r="BA55" t="str">
            <v>934-11111101</v>
          </cell>
          <cell r="BB55">
            <v>31868</v>
          </cell>
          <cell r="BC55">
            <v>327600</v>
          </cell>
          <cell r="BD55" t="str">
            <v>みどり/無職</v>
          </cell>
          <cell r="BE55" t="str">
            <v>薩摩　みどり</v>
          </cell>
          <cell r="BF55" t="str">
            <v>ｻﾂﾏ　ﾐﾄﾞﾘ</v>
          </cell>
          <cell r="BG55">
            <v>26078</v>
          </cell>
        </row>
        <row r="56">
          <cell r="B56">
            <v>51</v>
          </cell>
          <cell r="Y56" t="str">
            <v/>
          </cell>
          <cell r="AN56" t="str">
            <v/>
          </cell>
          <cell r="AO56" t="str">
            <v/>
          </cell>
          <cell r="AP56" t="str">
            <v/>
          </cell>
          <cell r="AQ56" t="str">
            <v/>
          </cell>
        </row>
        <row r="57">
          <cell r="B57">
            <v>52</v>
          </cell>
          <cell r="Y57" t="str">
            <v/>
          </cell>
          <cell r="AN57" t="str">
            <v/>
          </cell>
          <cell r="AO57" t="str">
            <v/>
          </cell>
          <cell r="AP57" t="str">
            <v/>
          </cell>
          <cell r="AQ57" t="str">
            <v/>
          </cell>
        </row>
        <row r="58">
          <cell r="B58">
            <v>53</v>
          </cell>
          <cell r="Y58" t="str">
            <v/>
          </cell>
          <cell r="AN58" t="str">
            <v/>
          </cell>
          <cell r="AO58" t="str">
            <v/>
          </cell>
          <cell r="AP58" t="str">
            <v/>
          </cell>
          <cell r="AQ58" t="str">
            <v/>
          </cell>
        </row>
        <row r="59">
          <cell r="B59">
            <v>54</v>
          </cell>
          <cell r="Y59" t="str">
            <v/>
          </cell>
          <cell r="AN59" t="str">
            <v/>
          </cell>
          <cell r="AO59" t="str">
            <v/>
          </cell>
          <cell r="AP59" t="str">
            <v/>
          </cell>
          <cell r="AQ59" t="str">
            <v/>
          </cell>
        </row>
        <row r="60">
          <cell r="B60">
            <v>55</v>
          </cell>
          <cell r="Y60" t="str">
            <v/>
          </cell>
          <cell r="AN60" t="str">
            <v/>
          </cell>
          <cell r="AO60" t="str">
            <v/>
          </cell>
          <cell r="AP60" t="str">
            <v/>
          </cell>
          <cell r="AQ60" t="str">
            <v/>
          </cell>
        </row>
        <row r="61">
          <cell r="B61">
            <v>56</v>
          </cell>
          <cell r="Y61" t="str">
            <v/>
          </cell>
          <cell r="AN61" t="str">
            <v/>
          </cell>
          <cell r="AO61" t="str">
            <v/>
          </cell>
          <cell r="AP61" t="str">
            <v/>
          </cell>
          <cell r="AQ61" t="str">
            <v/>
          </cell>
        </row>
        <row r="62">
          <cell r="B62">
            <v>57</v>
          </cell>
          <cell r="Y62" t="str">
            <v/>
          </cell>
          <cell r="AN62" t="str">
            <v/>
          </cell>
          <cell r="AO62" t="str">
            <v/>
          </cell>
          <cell r="AP62" t="str">
            <v/>
          </cell>
          <cell r="AQ62" t="str">
            <v/>
          </cell>
        </row>
        <row r="63">
          <cell r="B63">
            <v>58</v>
          </cell>
          <cell r="Y63" t="str">
            <v/>
          </cell>
          <cell r="AN63" t="str">
            <v/>
          </cell>
          <cell r="AO63" t="str">
            <v/>
          </cell>
          <cell r="AP63" t="str">
            <v/>
          </cell>
          <cell r="AQ63" t="str">
            <v/>
          </cell>
        </row>
        <row r="64">
          <cell r="B64">
            <v>59</v>
          </cell>
          <cell r="Y64" t="str">
            <v/>
          </cell>
          <cell r="AN64" t="str">
            <v/>
          </cell>
          <cell r="AO64" t="str">
            <v/>
          </cell>
          <cell r="AP64" t="str">
            <v/>
          </cell>
          <cell r="AQ64" t="str">
            <v/>
          </cell>
        </row>
        <row r="65">
          <cell r="B65">
            <v>60</v>
          </cell>
          <cell r="Y65" t="str">
            <v/>
          </cell>
          <cell r="AN65" t="str">
            <v/>
          </cell>
          <cell r="AO65" t="str">
            <v/>
          </cell>
          <cell r="AP65" t="str">
            <v/>
          </cell>
          <cell r="AQ65" t="str">
            <v/>
          </cell>
        </row>
        <row r="66">
          <cell r="B66">
            <v>61</v>
          </cell>
          <cell r="Y66" t="str">
            <v/>
          </cell>
          <cell r="AN66" t="str">
            <v/>
          </cell>
          <cell r="AO66" t="str">
            <v/>
          </cell>
          <cell r="AP66" t="str">
            <v/>
          </cell>
          <cell r="AQ66" t="str">
            <v/>
          </cell>
        </row>
        <row r="67">
          <cell r="B67">
            <v>62</v>
          </cell>
          <cell r="Y67" t="str">
            <v/>
          </cell>
          <cell r="AN67" t="str">
            <v/>
          </cell>
          <cell r="AO67" t="str">
            <v/>
          </cell>
          <cell r="AP67" t="str">
            <v/>
          </cell>
          <cell r="AQ67" t="str">
            <v/>
          </cell>
        </row>
        <row r="68">
          <cell r="B68">
            <v>63</v>
          </cell>
          <cell r="Y68" t="str">
            <v/>
          </cell>
          <cell r="AN68" t="str">
            <v/>
          </cell>
          <cell r="AO68" t="str">
            <v/>
          </cell>
          <cell r="AP68" t="str">
            <v/>
          </cell>
          <cell r="AQ68" t="str">
            <v/>
          </cell>
        </row>
        <row r="69">
          <cell r="B69">
            <v>64</v>
          </cell>
          <cell r="Y69" t="str">
            <v/>
          </cell>
          <cell r="AN69" t="str">
            <v/>
          </cell>
          <cell r="AO69" t="str">
            <v/>
          </cell>
          <cell r="AP69" t="str">
            <v/>
          </cell>
          <cell r="AQ69" t="str">
            <v/>
          </cell>
        </row>
        <row r="70">
          <cell r="B70">
            <v>65</v>
          </cell>
          <cell r="Y70" t="str">
            <v/>
          </cell>
          <cell r="AN70" t="str">
            <v/>
          </cell>
          <cell r="AO70" t="str">
            <v/>
          </cell>
          <cell r="AP70" t="str">
            <v/>
          </cell>
          <cell r="AQ70" t="str">
            <v/>
          </cell>
        </row>
        <row r="71">
          <cell r="B71">
            <v>66</v>
          </cell>
          <cell r="Y71" t="str">
            <v/>
          </cell>
          <cell r="AN71" t="str">
            <v/>
          </cell>
          <cell r="AO71" t="str">
            <v/>
          </cell>
          <cell r="AP71" t="str">
            <v/>
          </cell>
          <cell r="AQ71" t="str">
            <v/>
          </cell>
        </row>
        <row r="72">
          <cell r="B72">
            <v>67</v>
          </cell>
          <cell r="Y72" t="str">
            <v/>
          </cell>
          <cell r="AN72" t="str">
            <v/>
          </cell>
          <cell r="AO72" t="str">
            <v/>
          </cell>
          <cell r="AP72" t="str">
            <v/>
          </cell>
          <cell r="AQ72" t="str">
            <v/>
          </cell>
        </row>
        <row r="73">
          <cell r="B73">
            <v>68</v>
          </cell>
          <cell r="Y73" t="str">
            <v/>
          </cell>
          <cell r="AN73" t="str">
            <v/>
          </cell>
          <cell r="AO73" t="str">
            <v/>
          </cell>
          <cell r="AP73" t="str">
            <v/>
          </cell>
          <cell r="AQ73" t="str">
            <v/>
          </cell>
        </row>
        <row r="74">
          <cell r="B74">
            <v>69</v>
          </cell>
          <cell r="Y74" t="str">
            <v/>
          </cell>
          <cell r="AN74" t="str">
            <v/>
          </cell>
          <cell r="AO74" t="str">
            <v/>
          </cell>
          <cell r="AP74" t="str">
            <v/>
          </cell>
          <cell r="AQ74" t="str">
            <v/>
          </cell>
        </row>
        <row r="75">
          <cell r="B75">
            <v>70</v>
          </cell>
          <cell r="Y75" t="str">
            <v/>
          </cell>
          <cell r="AN75" t="str">
            <v/>
          </cell>
          <cell r="AO75" t="str">
            <v/>
          </cell>
          <cell r="AP75" t="str">
            <v/>
          </cell>
          <cell r="AQ75" t="str">
            <v/>
          </cell>
        </row>
        <row r="76">
          <cell r="B76">
            <v>71</v>
          </cell>
          <cell r="Y76" t="str">
            <v/>
          </cell>
          <cell r="AN76" t="str">
            <v/>
          </cell>
          <cell r="AO76" t="str">
            <v/>
          </cell>
          <cell r="AP76" t="str">
            <v/>
          </cell>
          <cell r="AQ76" t="str">
            <v/>
          </cell>
        </row>
        <row r="77">
          <cell r="B77">
            <v>72</v>
          </cell>
          <cell r="Y77" t="str">
            <v/>
          </cell>
          <cell r="AN77" t="str">
            <v/>
          </cell>
          <cell r="AO77" t="str">
            <v/>
          </cell>
          <cell r="AP77" t="str">
            <v/>
          </cell>
          <cell r="AQ77" t="str">
            <v/>
          </cell>
        </row>
        <row r="78">
          <cell r="B78">
            <v>73</v>
          </cell>
          <cell r="Y78" t="str">
            <v/>
          </cell>
          <cell r="AN78" t="str">
            <v/>
          </cell>
          <cell r="AO78" t="str">
            <v/>
          </cell>
          <cell r="AP78" t="str">
            <v/>
          </cell>
          <cell r="AQ78" t="str">
            <v/>
          </cell>
        </row>
        <row r="79">
          <cell r="B79">
            <v>74</v>
          </cell>
          <cell r="Y79" t="str">
            <v/>
          </cell>
          <cell r="AN79" t="str">
            <v/>
          </cell>
          <cell r="AO79" t="str">
            <v/>
          </cell>
          <cell r="AP79" t="str">
            <v/>
          </cell>
          <cell r="AQ79" t="str">
            <v/>
          </cell>
        </row>
        <row r="80">
          <cell r="B80">
            <v>75</v>
          </cell>
          <cell r="Y80" t="str">
            <v/>
          </cell>
          <cell r="AN80" t="str">
            <v/>
          </cell>
          <cell r="AO80" t="str">
            <v/>
          </cell>
          <cell r="AP80" t="str">
            <v/>
          </cell>
          <cell r="AQ80" t="str">
            <v/>
          </cell>
        </row>
        <row r="81">
          <cell r="B81">
            <v>76</v>
          </cell>
          <cell r="Y81" t="str">
            <v/>
          </cell>
          <cell r="AN81" t="str">
            <v/>
          </cell>
          <cell r="AO81" t="str">
            <v/>
          </cell>
          <cell r="AP81" t="str">
            <v/>
          </cell>
          <cell r="AQ81" t="str">
            <v/>
          </cell>
        </row>
        <row r="82">
          <cell r="B82">
            <v>77</v>
          </cell>
          <cell r="Y82" t="str">
            <v/>
          </cell>
          <cell r="AN82" t="str">
            <v/>
          </cell>
          <cell r="AO82" t="str">
            <v/>
          </cell>
          <cell r="AP82" t="str">
            <v/>
          </cell>
          <cell r="AQ82" t="str">
            <v/>
          </cell>
        </row>
        <row r="83">
          <cell r="B83">
            <v>78</v>
          </cell>
          <cell r="Y83" t="str">
            <v/>
          </cell>
          <cell r="AN83" t="str">
            <v/>
          </cell>
          <cell r="AO83" t="str">
            <v/>
          </cell>
          <cell r="AP83" t="str">
            <v/>
          </cell>
          <cell r="AQ83" t="str">
            <v/>
          </cell>
        </row>
        <row r="84">
          <cell r="B84">
            <v>79</v>
          </cell>
          <cell r="Y84" t="str">
            <v/>
          </cell>
          <cell r="AN84" t="str">
            <v/>
          </cell>
          <cell r="AO84" t="str">
            <v/>
          </cell>
          <cell r="AP84" t="str">
            <v/>
          </cell>
          <cell r="AQ84" t="str">
            <v/>
          </cell>
        </row>
        <row r="85">
          <cell r="B85">
            <v>80</v>
          </cell>
          <cell r="Y85" t="str">
            <v/>
          </cell>
          <cell r="AN85" t="str">
            <v/>
          </cell>
          <cell r="AO85" t="str">
            <v/>
          </cell>
          <cell r="AP85" t="str">
            <v/>
          </cell>
          <cell r="AQ85" t="str">
            <v/>
          </cell>
        </row>
        <row r="86">
          <cell r="B86">
            <v>81</v>
          </cell>
          <cell r="Y86" t="str">
            <v/>
          </cell>
          <cell r="AN86" t="str">
            <v/>
          </cell>
          <cell r="AO86" t="str">
            <v/>
          </cell>
          <cell r="AP86" t="str">
            <v/>
          </cell>
          <cell r="AQ86" t="str">
            <v/>
          </cell>
        </row>
        <row r="87">
          <cell r="B87">
            <v>82</v>
          </cell>
          <cell r="Y87" t="str">
            <v/>
          </cell>
          <cell r="AN87" t="str">
            <v/>
          </cell>
          <cell r="AO87" t="str">
            <v/>
          </cell>
          <cell r="AP87" t="str">
            <v/>
          </cell>
          <cell r="AQ87" t="str">
            <v/>
          </cell>
        </row>
        <row r="88">
          <cell r="B88">
            <v>83</v>
          </cell>
          <cell r="Y88" t="str">
            <v/>
          </cell>
          <cell r="AN88" t="str">
            <v/>
          </cell>
          <cell r="AO88" t="str">
            <v/>
          </cell>
          <cell r="AP88" t="str">
            <v/>
          </cell>
          <cell r="AQ88" t="str">
            <v/>
          </cell>
        </row>
        <row r="89">
          <cell r="B89">
            <v>84</v>
          </cell>
          <cell r="Y89" t="str">
            <v/>
          </cell>
          <cell r="AN89" t="str">
            <v/>
          </cell>
          <cell r="AO89" t="str">
            <v/>
          </cell>
          <cell r="AP89" t="str">
            <v/>
          </cell>
          <cell r="AQ89" t="str">
            <v/>
          </cell>
        </row>
        <row r="90">
          <cell r="B90">
            <v>85</v>
          </cell>
          <cell r="Y90" t="str">
            <v/>
          </cell>
          <cell r="AN90" t="str">
            <v/>
          </cell>
          <cell r="AO90" t="str">
            <v/>
          </cell>
          <cell r="AP90" t="str">
            <v/>
          </cell>
          <cell r="AQ90" t="str">
            <v/>
          </cell>
        </row>
        <row r="91">
          <cell r="B91">
            <v>86</v>
          </cell>
          <cell r="Y91" t="str">
            <v/>
          </cell>
          <cell r="AN91" t="str">
            <v/>
          </cell>
          <cell r="AO91" t="str">
            <v/>
          </cell>
          <cell r="AP91" t="str">
            <v/>
          </cell>
          <cell r="AQ91" t="str">
            <v/>
          </cell>
        </row>
        <row r="92">
          <cell r="B92">
            <v>87</v>
          </cell>
          <cell r="Y92" t="str">
            <v/>
          </cell>
          <cell r="AN92" t="str">
            <v/>
          </cell>
          <cell r="AO92" t="str">
            <v/>
          </cell>
          <cell r="AP92" t="str">
            <v/>
          </cell>
          <cell r="AQ92" t="str">
            <v/>
          </cell>
        </row>
        <row r="93">
          <cell r="B93">
            <v>88</v>
          </cell>
          <cell r="Y93" t="str">
            <v/>
          </cell>
          <cell r="AN93" t="str">
            <v/>
          </cell>
          <cell r="AO93" t="str">
            <v/>
          </cell>
          <cell r="AP93" t="str">
            <v/>
          </cell>
          <cell r="AQ93" t="str">
            <v/>
          </cell>
        </row>
        <row r="94">
          <cell r="B94">
            <v>89</v>
          </cell>
          <cell r="Y94" t="str">
            <v/>
          </cell>
          <cell r="AN94" t="str">
            <v/>
          </cell>
          <cell r="AO94" t="str">
            <v/>
          </cell>
          <cell r="AP94" t="str">
            <v/>
          </cell>
          <cell r="AQ94" t="str">
            <v/>
          </cell>
        </row>
        <row r="95">
          <cell r="B95">
            <v>90</v>
          </cell>
          <cell r="Y95" t="str">
            <v/>
          </cell>
          <cell r="AN95" t="str">
            <v/>
          </cell>
          <cell r="AO95" t="str">
            <v/>
          </cell>
          <cell r="AP95" t="str">
            <v/>
          </cell>
          <cell r="AQ95" t="str">
            <v/>
          </cell>
        </row>
        <row r="96">
          <cell r="B96">
            <v>91</v>
          </cell>
          <cell r="Y96" t="str">
            <v/>
          </cell>
          <cell r="AN96" t="str">
            <v/>
          </cell>
          <cell r="AO96" t="str">
            <v/>
          </cell>
          <cell r="AP96" t="str">
            <v/>
          </cell>
          <cell r="AQ96" t="str">
            <v/>
          </cell>
        </row>
        <row r="97">
          <cell r="B97">
            <v>92</v>
          </cell>
          <cell r="Y97" t="str">
            <v/>
          </cell>
          <cell r="AN97" t="str">
            <v/>
          </cell>
          <cell r="AO97" t="str">
            <v/>
          </cell>
          <cell r="AP97" t="str">
            <v/>
          </cell>
          <cell r="AQ97" t="str">
            <v/>
          </cell>
        </row>
        <row r="98">
          <cell r="B98">
            <v>93</v>
          </cell>
          <cell r="Y98" t="str">
            <v/>
          </cell>
          <cell r="AN98" t="str">
            <v/>
          </cell>
          <cell r="AO98" t="str">
            <v/>
          </cell>
          <cell r="AP98" t="str">
            <v/>
          </cell>
          <cell r="AQ98" t="str">
            <v/>
          </cell>
        </row>
        <row r="99">
          <cell r="B99">
            <v>94</v>
          </cell>
          <cell r="Y99" t="str">
            <v/>
          </cell>
          <cell r="AN99" t="str">
            <v/>
          </cell>
          <cell r="AO99" t="str">
            <v/>
          </cell>
          <cell r="AP99" t="str">
            <v/>
          </cell>
          <cell r="AQ99" t="str">
            <v/>
          </cell>
        </row>
        <row r="100">
          <cell r="B100">
            <v>95</v>
          </cell>
          <cell r="Y100" t="str">
            <v/>
          </cell>
          <cell r="AN100" t="str">
            <v/>
          </cell>
          <cell r="AO100" t="str">
            <v/>
          </cell>
          <cell r="AP100" t="str">
            <v/>
          </cell>
          <cell r="AQ100" t="str">
            <v/>
          </cell>
        </row>
        <row r="101">
          <cell r="B101">
            <v>96</v>
          </cell>
          <cell r="Y101" t="str">
            <v/>
          </cell>
          <cell r="AN101" t="str">
            <v/>
          </cell>
          <cell r="AO101" t="str">
            <v/>
          </cell>
          <cell r="AP101" t="str">
            <v/>
          </cell>
          <cell r="AQ101" t="str">
            <v/>
          </cell>
        </row>
        <row r="102">
          <cell r="B102">
            <v>97</v>
          </cell>
          <cell r="Y102" t="str">
            <v/>
          </cell>
          <cell r="AN102" t="str">
            <v/>
          </cell>
          <cell r="AO102" t="str">
            <v/>
          </cell>
          <cell r="AP102" t="str">
            <v/>
          </cell>
          <cell r="AQ102" t="str">
            <v/>
          </cell>
        </row>
        <row r="103">
          <cell r="B103">
            <v>98</v>
          </cell>
          <cell r="Y103" t="str">
            <v/>
          </cell>
          <cell r="AN103" t="str">
            <v/>
          </cell>
          <cell r="AO103" t="str">
            <v/>
          </cell>
          <cell r="AP103" t="str">
            <v/>
          </cell>
          <cell r="AQ103" t="str">
            <v/>
          </cell>
        </row>
        <row r="104">
          <cell r="B104">
            <v>99</v>
          </cell>
          <cell r="Y104" t="str">
            <v/>
          </cell>
          <cell r="AN104" t="str">
            <v/>
          </cell>
          <cell r="AO104" t="str">
            <v/>
          </cell>
          <cell r="AP104" t="str">
            <v/>
          </cell>
          <cell r="AQ104" t="str">
            <v/>
          </cell>
        </row>
        <row r="105">
          <cell r="B105">
            <v>100</v>
          </cell>
          <cell r="Y105" t="str">
            <v/>
          </cell>
          <cell r="AN105" t="str">
            <v/>
          </cell>
          <cell r="AO105" t="str">
            <v/>
          </cell>
          <cell r="AP105" t="str">
            <v/>
          </cell>
          <cell r="AQ105" t="str">
            <v/>
          </cell>
        </row>
        <row r="106">
          <cell r="B106">
            <v>101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00"/>
  <sheetViews>
    <sheetView workbookViewId="0">
      <selection activeCell="T16" sqref="T16"/>
    </sheetView>
  </sheetViews>
  <sheetFormatPr defaultColWidth="2.625" defaultRowHeight="13.5"/>
  <cols>
    <col min="1" max="3" width="2.625" style="2" customWidth="1"/>
    <col min="4" max="4" width="8.5" style="2" customWidth="1"/>
    <col min="5" max="5" width="13.75" style="2" customWidth="1"/>
    <col min="6" max="6" width="20.375" style="2" customWidth="1"/>
    <col min="7" max="8" width="2.625" style="2" customWidth="1"/>
    <col min="9" max="9" width="9.75" style="2" customWidth="1"/>
    <col min="10" max="10" width="21.5" style="2" customWidth="1"/>
    <col min="11" max="11" width="11" style="2" customWidth="1"/>
    <col min="12" max="14" width="2.625" style="2" customWidth="1"/>
    <col min="15" max="15" width="3.75" style="2" customWidth="1"/>
    <col min="16" max="16384" width="2.625" style="2"/>
  </cols>
  <sheetData>
    <row r="1" spans="1:52" ht="3" customHeight="1">
      <c r="A1" s="57"/>
      <c r="B1" s="58"/>
      <c r="C1" s="58"/>
      <c r="D1" s="58"/>
      <c r="E1" s="59"/>
      <c r="F1" s="66"/>
      <c r="G1" s="67"/>
      <c r="H1" s="60"/>
      <c r="I1" s="61"/>
      <c r="J1" s="62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2" ht="6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</row>
    <row r="3" spans="1:52" ht="6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</row>
    <row r="4" spans="1:52" ht="6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</row>
    <row r="5" spans="1:52" ht="39">
      <c r="A5" s="3"/>
      <c r="B5" s="3"/>
      <c r="C5" s="3"/>
      <c r="D5" s="63" t="str">
        <f>[1]基本ﾃﾞｰﾀ!$B$2</f>
        <v>☆学校事務統括システムⅡ　WIN7正規版☆</v>
      </c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</row>
    <row r="6" spans="1:52">
      <c r="A6" s="3"/>
      <c r="B6" s="3"/>
      <c r="C6" s="3"/>
      <c r="D6" s="65" t="str">
        <f>[1]基本ﾃﾞｰﾀ!$C3</f>
        <v>Main.Producer:K.Saito / Second.Producer:M.Yamanokuchi　2002-2015 OA研究推進委員会</v>
      </c>
      <c r="E6" s="65"/>
      <c r="F6" s="65"/>
      <c r="G6" s="65"/>
      <c r="H6" s="65"/>
      <c r="I6" s="65"/>
      <c r="J6" s="64" t="s">
        <v>0</v>
      </c>
      <c r="K6" s="64"/>
      <c r="L6" s="64"/>
      <c r="M6" s="64"/>
      <c r="N6" s="64"/>
      <c r="O6" s="64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</row>
    <row r="7" spans="1:52">
      <c r="A7" s="3"/>
      <c r="B7" s="3"/>
      <c r="C7" s="3"/>
      <c r="D7" s="65" t="str">
        <f>[1]基本ﾃﾞｰﾀ!$C4</f>
        <v>Microsoft Excel2000Pro SR1-00/07 &amp; IME2000/ATOK</v>
      </c>
      <c r="E7" s="65"/>
      <c r="F7" s="65"/>
      <c r="G7" s="65"/>
      <c r="H7" s="65"/>
      <c r="I7" s="65"/>
      <c r="J7" s="55">
        <f>[1]基本ﾃﾞｰﾀ!$G4</f>
        <v>0</v>
      </c>
      <c r="K7" s="55"/>
      <c r="L7" s="55"/>
      <c r="M7" s="55"/>
      <c r="N7" s="55"/>
      <c r="O7" s="55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</row>
    <row r="8" spans="1:52">
      <c r="A8" s="3"/>
      <c r="B8" s="3"/>
      <c r="C8" s="3"/>
      <c r="D8" s="65" t="str">
        <f>[1]基本ﾃﾞｰﾀ!$C5</f>
        <v>つーるﾎﾞｯｸｽ　VBA MACRO　Ver9.12　Vol5.23　WIN7版</v>
      </c>
      <c r="E8" s="65"/>
      <c r="F8" s="65"/>
      <c r="G8" s="65"/>
      <c r="H8" s="65"/>
      <c r="I8" s="65"/>
      <c r="J8" s="55">
        <f>[1]基本ﾃﾞｰﾀ!$G5</f>
        <v>0</v>
      </c>
      <c r="K8" s="55"/>
      <c r="L8" s="55"/>
      <c r="M8" s="55"/>
      <c r="N8" s="55"/>
      <c r="O8" s="55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</row>
    <row r="9" spans="1:52" ht="14.25">
      <c r="A9" s="3"/>
      <c r="B9" s="3"/>
      <c r="C9" s="3"/>
      <c r="D9" s="7" t="s">
        <v>21</v>
      </c>
      <c r="E9" s="8" t="str">
        <f>[1]基本ﾃﾞｰﾀ!$D6</f>
        <v>鹿児島市教育委員会</v>
      </c>
      <c r="F9" s="9" t="str">
        <f>[1]基本ﾃﾞｰﾀ!$E6</f>
        <v>薩摩　隼太</v>
      </c>
      <c r="G9" s="4"/>
      <c r="H9" s="4"/>
      <c r="I9" s="4"/>
      <c r="J9" s="69" t="str">
        <f>[1]基本ﾃﾞｰﾀ!$J5</f>
        <v>鹿児島県小中学校事務職員研究会管理</v>
      </c>
      <c r="K9" s="70"/>
      <c r="L9" s="70"/>
      <c r="M9" s="70"/>
      <c r="N9" s="70"/>
      <c r="O9" s="4" t="s">
        <v>1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</row>
    <row r="10" spans="1:52">
      <c r="A10" s="3"/>
      <c r="B10" s="3"/>
      <c r="C10" s="3"/>
      <c r="D10" s="71" t="s">
        <v>2</v>
      </c>
      <c r="E10" s="71"/>
      <c r="F10" s="71"/>
      <c r="G10" s="71"/>
      <c r="H10" s="6"/>
      <c r="I10" s="53" t="str">
        <f>[1]基本ﾃﾞｰﾀ!$F7</f>
        <v>天文館教育事務所</v>
      </c>
      <c r="J10" s="54"/>
      <c r="K10" s="10" t="s">
        <v>3</v>
      </c>
      <c r="L10" s="10"/>
      <c r="M10" s="10"/>
      <c r="N10" s="11"/>
      <c r="O10" s="4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</row>
    <row r="11" spans="1:52">
      <c r="A11" s="3"/>
      <c r="B11" s="3"/>
      <c r="C11" s="3"/>
      <c r="D11" s="5">
        <v>1</v>
      </c>
      <c r="E11" s="5" t="s">
        <v>4</v>
      </c>
      <c r="F11" s="49" t="str">
        <f>[1]基本ﾃﾞｰﾀ!$D8</f>
        <v>鹿児島市立天文館小学校</v>
      </c>
      <c r="G11" s="50"/>
      <c r="H11" s="50"/>
      <c r="I11" s="51" t="str">
        <f>[1]基本ﾃﾞｰﾀ!$F8</f>
        <v>所長名</v>
      </c>
      <c r="J11" s="52"/>
      <c r="K11" s="52" t="str">
        <f>[1]基本ﾃﾞｰﾀ!$H8</f>
        <v>大隅　太郎太</v>
      </c>
      <c r="L11" s="52"/>
      <c r="M11" s="52"/>
      <c r="N11" s="68"/>
      <c r="O11" s="4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</row>
    <row r="12" spans="1:52">
      <c r="A12" s="3"/>
      <c r="B12" s="3"/>
      <c r="C12" s="3"/>
      <c r="D12" s="5">
        <v>2</v>
      </c>
      <c r="E12" s="5" t="s">
        <v>5</v>
      </c>
      <c r="F12" s="49" t="str">
        <f>[1]基本ﾃﾞｰﾀ!$D9</f>
        <v>天文館小学校</v>
      </c>
      <c r="G12" s="50"/>
      <c r="H12" s="50"/>
      <c r="I12" s="12" t="str">
        <f>[1]基本ﾃﾞｰﾀ!$J7</f>
        <v>〒899-</v>
      </c>
      <c r="J12" s="13" t="str">
        <f>[1]基本ﾃﾞｰﾀ!$K7</f>
        <v>鹿児島市天文館1-1-2</v>
      </c>
      <c r="K12" s="13"/>
      <c r="L12" s="13"/>
      <c r="M12" s="13"/>
      <c r="N12" s="14"/>
      <c r="O12" s="4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</row>
    <row r="13" spans="1:52">
      <c r="A13" s="3"/>
      <c r="B13" s="3"/>
      <c r="C13" s="3"/>
      <c r="D13" s="5">
        <v>3</v>
      </c>
      <c r="E13" s="5" t="s">
        <v>6</v>
      </c>
      <c r="F13" s="49" t="str">
        <f>[1]基本ﾃﾞｰﾀ!$D10</f>
        <v>鹿児島</v>
      </c>
      <c r="G13" s="50"/>
      <c r="H13" s="50"/>
      <c r="I13" s="6"/>
      <c r="J13" s="6"/>
      <c r="K13" s="6"/>
      <c r="L13" s="6"/>
      <c r="M13" s="6"/>
      <c r="N13" s="4"/>
      <c r="O13" s="4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</row>
    <row r="14" spans="1:52">
      <c r="A14" s="3"/>
      <c r="B14" s="3"/>
      <c r="C14" s="3"/>
      <c r="D14" s="5">
        <v>4</v>
      </c>
      <c r="E14" s="5" t="s">
        <v>7</v>
      </c>
      <c r="F14" s="49" t="str">
        <f>[1]基本ﾃﾞｰﾀ!$D11</f>
        <v>鹿児島市天文館1-1-1</v>
      </c>
      <c r="G14" s="50"/>
      <c r="H14" s="50"/>
      <c r="I14" s="53" t="str">
        <f>[1]基本ﾃﾞｰﾀ!$F6</f>
        <v>鹿児島県教育委員会</v>
      </c>
      <c r="J14" s="54"/>
      <c r="K14" s="10"/>
      <c r="L14" s="10"/>
      <c r="M14" s="10"/>
      <c r="N14" s="11"/>
      <c r="O14" s="4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</row>
    <row r="15" spans="1:52">
      <c r="A15" s="3"/>
      <c r="B15" s="3"/>
      <c r="C15" s="3"/>
      <c r="D15" s="5">
        <v>5</v>
      </c>
      <c r="E15" s="5" t="s">
        <v>8</v>
      </c>
      <c r="F15" s="50" t="str">
        <f>[1]基本ﾃﾞｰﾀ!$D12</f>
        <v>西郷　隆盛</v>
      </c>
      <c r="G15" s="50"/>
      <c r="H15" s="50"/>
      <c r="I15" s="15" t="str">
        <f>[1]基本ﾃﾞｰﾀ!$J6</f>
        <v>〒８９０－８５７７</v>
      </c>
      <c r="J15" s="16" t="str">
        <f>[1]基本ﾃﾞｰﾀ!$K6</f>
        <v>鹿児島市鴨池新町１０番１号</v>
      </c>
      <c r="K15" s="16"/>
      <c r="L15" s="16"/>
      <c r="M15" s="16"/>
      <c r="N15" s="17"/>
      <c r="O15" s="4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</row>
    <row r="16" spans="1:52">
      <c r="A16" s="3"/>
      <c r="B16" s="3"/>
      <c r="C16" s="3"/>
      <c r="D16" s="5">
        <v>6</v>
      </c>
      <c r="E16" s="5" t="s">
        <v>9</v>
      </c>
      <c r="F16" s="49" t="str">
        <f>[1]基本ﾃﾞｰﾀ!$D13</f>
        <v>27</v>
      </c>
      <c r="G16" s="50"/>
      <c r="H16" s="50"/>
      <c r="I16" s="12"/>
      <c r="J16" s="13"/>
      <c r="K16" s="13"/>
      <c r="L16" s="13"/>
      <c r="M16" s="13"/>
      <c r="N16" s="14"/>
      <c r="O16" s="4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</row>
    <row r="17" spans="1:52">
      <c r="A17" s="3"/>
      <c r="B17" s="3"/>
      <c r="C17" s="3"/>
      <c r="D17" s="5">
        <v>7</v>
      </c>
      <c r="E17" s="5" t="s">
        <v>10</v>
      </c>
      <c r="F17" s="49" t="str">
        <f>[1]基本ﾃﾞｰﾀ!$D14</f>
        <v>01</v>
      </c>
      <c r="G17" s="50"/>
      <c r="H17" s="50"/>
      <c r="I17" s="6"/>
      <c r="J17" s="6"/>
      <c r="K17" s="6"/>
      <c r="L17" s="6"/>
      <c r="M17" s="6"/>
      <c r="N17" s="4"/>
      <c r="O17" s="4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</row>
    <row r="18" spans="1:52">
      <c r="A18" s="3"/>
      <c r="B18" s="3"/>
      <c r="C18" s="3"/>
      <c r="D18" s="5">
        <v>8</v>
      </c>
      <c r="E18" s="5" t="s">
        <v>11</v>
      </c>
      <c r="F18" s="49" t="str">
        <f>[1]基本ﾃﾞｰﾀ!$D15</f>
        <v>10</v>
      </c>
      <c r="G18" s="50"/>
      <c r="H18" s="50"/>
      <c r="I18" s="56" t="s">
        <v>25</v>
      </c>
      <c r="J18" s="56"/>
      <c r="K18" s="56"/>
      <c r="L18" s="56"/>
      <c r="M18" s="56"/>
      <c r="N18" s="56"/>
      <c r="O18" s="4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</row>
    <row r="19" spans="1:52">
      <c r="A19" s="3"/>
      <c r="B19" s="3"/>
      <c r="C19" s="3"/>
      <c r="D19" s="5">
        <v>9</v>
      </c>
      <c r="E19" s="5" t="s">
        <v>12</v>
      </c>
      <c r="F19" s="49" t="str">
        <f>[1]基本ﾃﾞｰﾀ!$D16</f>
        <v>02</v>
      </c>
      <c r="G19" s="50"/>
      <c r="H19" s="50"/>
      <c r="I19" s="56" t="s">
        <v>22</v>
      </c>
      <c r="J19" s="56"/>
      <c r="K19" s="56"/>
      <c r="L19" s="56"/>
      <c r="M19" s="56"/>
      <c r="N19" s="56"/>
      <c r="O19" s="4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</row>
    <row r="20" spans="1:52">
      <c r="A20" s="3"/>
      <c r="B20" s="3"/>
      <c r="C20" s="3"/>
      <c r="D20" s="5">
        <v>10</v>
      </c>
      <c r="E20" s="5" t="s">
        <v>13</v>
      </c>
      <c r="F20" s="49" t="str">
        <f>[1]基本ﾃﾞｰﾀ!$D17</f>
        <v>01</v>
      </c>
      <c r="G20" s="50"/>
      <c r="H20" s="50"/>
      <c r="I20" s="56" t="s">
        <v>23</v>
      </c>
      <c r="J20" s="56"/>
      <c r="K20" s="56"/>
      <c r="L20" s="56"/>
      <c r="M20" s="56"/>
      <c r="N20" s="56"/>
      <c r="O20" s="4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</row>
    <row r="21" spans="1:52">
      <c r="A21" s="3"/>
      <c r="B21" s="3"/>
      <c r="C21" s="3"/>
      <c r="D21" s="5">
        <v>11</v>
      </c>
      <c r="E21" s="5" t="s">
        <v>14</v>
      </c>
      <c r="F21" s="49" t="str">
        <f>[1]基本ﾃﾞｰﾀ!$D18</f>
        <v>09</v>
      </c>
      <c r="G21" s="50"/>
      <c r="H21" s="50"/>
      <c r="I21" s="56" t="s">
        <v>24</v>
      </c>
      <c r="J21" s="56"/>
      <c r="K21" s="56"/>
      <c r="L21" s="56"/>
      <c r="M21" s="56"/>
      <c r="N21" s="56"/>
      <c r="O21" s="4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</row>
    <row r="22" spans="1:52">
      <c r="A22" s="3"/>
      <c r="B22" s="3"/>
      <c r="C22" s="3"/>
      <c r="D22" s="5">
        <v>12</v>
      </c>
      <c r="E22" s="5" t="s">
        <v>15</v>
      </c>
      <c r="F22" s="49" t="str">
        <f>[1]基本ﾃﾞｰﾀ!$D19</f>
        <v>02</v>
      </c>
      <c r="G22" s="50"/>
      <c r="H22" s="50"/>
      <c r="I22" s="6"/>
      <c r="J22" s="6"/>
      <c r="K22" s="6"/>
      <c r="L22" s="6"/>
      <c r="M22" s="6"/>
      <c r="N22" s="4"/>
      <c r="O22" s="4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</row>
    <row r="23" spans="1:52">
      <c r="A23" s="3"/>
      <c r="B23" s="3"/>
      <c r="C23" s="3"/>
      <c r="D23" s="5">
        <v>13</v>
      </c>
      <c r="E23" s="5" t="s">
        <v>16</v>
      </c>
      <c r="F23" s="49" t="str">
        <f>[1]基本ﾃﾞｰﾀ!$D20</f>
        <v>654321</v>
      </c>
      <c r="G23" s="50"/>
      <c r="H23" s="50"/>
      <c r="I23" s="6"/>
      <c r="J23" s="6"/>
      <c r="K23" s="6"/>
      <c r="L23" s="6"/>
      <c r="M23" s="6"/>
      <c r="N23" s="4"/>
      <c r="O23" s="4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</row>
    <row r="24" spans="1:52">
      <c r="A24" s="3"/>
      <c r="B24" s="3"/>
      <c r="C24" s="3"/>
      <c r="D24" s="5">
        <v>14</v>
      </c>
      <c r="E24" s="5" t="s">
        <v>17</v>
      </c>
      <c r="F24" s="49" t="str">
        <f>[1]基本ﾃﾞｰﾀ!$D21</f>
        <v>899-0001</v>
      </c>
      <c r="G24" s="50"/>
      <c r="H24" s="50"/>
      <c r="I24" s="6"/>
      <c r="J24" s="6"/>
      <c r="K24" s="6"/>
      <c r="L24" s="6"/>
      <c r="M24" s="6"/>
      <c r="N24" s="4"/>
      <c r="O24" s="4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</row>
    <row r="25" spans="1:52">
      <c r="A25" s="3"/>
      <c r="B25" s="3"/>
      <c r="C25" s="3"/>
      <c r="D25" s="5">
        <v>15</v>
      </c>
      <c r="E25" s="5" t="s">
        <v>18</v>
      </c>
      <c r="F25" s="49" t="str">
        <f>[1]基本ﾃﾞｰﾀ!$D22</f>
        <v>0995-12-3456</v>
      </c>
      <c r="G25" s="50"/>
      <c r="H25" s="50"/>
      <c r="I25" s="6"/>
      <c r="J25" s="6"/>
      <c r="K25" s="6"/>
      <c r="L25" s="6"/>
      <c r="M25" s="6"/>
      <c r="N25" s="4"/>
      <c r="O25" s="4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</row>
    <row r="26" spans="1:52">
      <c r="A26" s="3"/>
      <c r="B26" s="3"/>
      <c r="C26" s="3"/>
      <c r="D26" s="5">
        <v>16</v>
      </c>
      <c r="E26" s="5" t="s">
        <v>19</v>
      </c>
      <c r="F26" s="49" t="str">
        <f>[1]基本ﾃﾞｰﾀ!$D23</f>
        <v>0995-65-4321</v>
      </c>
      <c r="G26" s="50"/>
      <c r="H26" s="50"/>
      <c r="I26" s="6"/>
      <c r="J26" s="6"/>
      <c r="K26" s="6"/>
      <c r="L26" s="6"/>
      <c r="M26" s="6"/>
      <c r="N26" s="4"/>
      <c r="O26" s="4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</row>
    <row r="27" spans="1:52">
      <c r="A27" s="3"/>
      <c r="B27" s="3"/>
      <c r="C27" s="3"/>
      <c r="D27" s="5">
        <v>17</v>
      </c>
      <c r="E27" s="5"/>
      <c r="F27" s="49" t="str">
        <f>[1]基本ﾃﾞｰﾀ!$D24</f>
        <v>鹿児島　一太郎</v>
      </c>
      <c r="G27" s="50"/>
      <c r="H27" s="50"/>
      <c r="I27" s="6"/>
      <c r="J27" s="6"/>
      <c r="K27" s="6"/>
      <c r="L27" s="6"/>
      <c r="M27" s="6"/>
      <c r="N27" s="4"/>
      <c r="O27" s="4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</row>
    <row r="28" spans="1:52">
      <c r="A28" s="3"/>
      <c r="B28" s="3"/>
      <c r="C28" s="3"/>
      <c r="D28" s="5">
        <v>18</v>
      </c>
      <c r="E28" s="5"/>
      <c r="F28" s="49">
        <f>[1]基本ﾃﾞｰﾀ!$D25</f>
        <v>0</v>
      </c>
      <c r="G28" s="50"/>
      <c r="H28" s="50"/>
      <c r="I28" s="6"/>
      <c r="J28" s="6"/>
      <c r="K28" s="6"/>
      <c r="L28" s="6"/>
      <c r="M28" s="6"/>
      <c r="N28" s="4"/>
      <c r="O28" s="4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</row>
    <row r="29" spans="1:52">
      <c r="A29" s="3"/>
      <c r="B29" s="3"/>
      <c r="C29" s="3"/>
      <c r="D29" s="5">
        <v>19</v>
      </c>
      <c r="E29" s="5"/>
      <c r="F29" s="49">
        <f>[1]基本ﾃﾞｰﾀ!$D26</f>
        <v>0</v>
      </c>
      <c r="G29" s="50"/>
      <c r="H29" s="50"/>
      <c r="I29" s="6"/>
      <c r="J29" s="6"/>
      <c r="K29" s="6"/>
      <c r="L29" s="6"/>
      <c r="M29" s="6"/>
      <c r="N29" s="4"/>
      <c r="O29" s="4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</row>
    <row r="30" spans="1:52">
      <c r="A30" s="3"/>
      <c r="B30" s="3"/>
      <c r="C30" s="3"/>
      <c r="D30" s="5">
        <v>20</v>
      </c>
      <c r="E30" s="5" t="s">
        <v>20</v>
      </c>
      <c r="F30" s="49">
        <f>[1]基本ﾃﾞｰﾀ!$D27</f>
        <v>0</v>
      </c>
      <c r="G30" s="50"/>
      <c r="H30" s="50"/>
      <c r="I30" s="6"/>
      <c r="J30" s="6"/>
      <c r="K30" s="6"/>
      <c r="L30" s="6"/>
      <c r="M30" s="6"/>
      <c r="N30" s="4"/>
      <c r="O30" s="4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</row>
    <row r="31" spans="1:5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</row>
    <row r="32" spans="1:5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</row>
    <row r="33" spans="1:5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</row>
    <row r="34" spans="1:5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</row>
    <row r="35" spans="1:5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</row>
    <row r="36" spans="1:5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</row>
    <row r="37" spans="1:5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</row>
    <row r="38" spans="1:5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</row>
    <row r="39" spans="1:5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</row>
    <row r="40" spans="1:5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</row>
    <row r="41" spans="1:5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</row>
    <row r="42" spans="1:5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</row>
    <row r="43" spans="1:5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</row>
    <row r="44" spans="1:5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</row>
    <row r="45" spans="1:5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</row>
    <row r="46" spans="1:5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</row>
    <row r="47" spans="1:5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</row>
    <row r="48" spans="1:5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</row>
    <row r="49" spans="1:5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</row>
    <row r="50" spans="1:5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</row>
    <row r="51" spans="1:5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</row>
    <row r="52" spans="1:5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</row>
    <row r="53" spans="1:5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</row>
    <row r="54" spans="1:5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</row>
    <row r="55" spans="1:5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</row>
    <row r="56" spans="1:5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</row>
    <row r="57" spans="1:5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</row>
    <row r="58" spans="1:5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</row>
    <row r="59" spans="1:5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</row>
    <row r="60" spans="1:5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</row>
    <row r="61" spans="1:5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</row>
    <row r="62" spans="1:5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</row>
    <row r="63" spans="1:5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</row>
    <row r="64" spans="1:5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</row>
    <row r="65" spans="1:5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</row>
    <row r="66" spans="1:5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</row>
    <row r="67" spans="1:5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</row>
    <row r="68" spans="1:5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</row>
    <row r="69" spans="1:5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</row>
    <row r="70" spans="1:5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</row>
    <row r="71" spans="1:5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</row>
    <row r="72" spans="1:5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</row>
    <row r="73" spans="1:5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</row>
    <row r="74" spans="1:5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</row>
    <row r="75" spans="1:5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</row>
    <row r="76" spans="1:5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</row>
    <row r="77" spans="1:5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</row>
    <row r="78" spans="1:5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</row>
    <row r="79" spans="1:5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</row>
    <row r="80" spans="1:5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</row>
    <row r="81" spans="1:5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</row>
    <row r="82" spans="1:5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</row>
    <row r="83" spans="1:5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</row>
    <row r="84" spans="1:5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</row>
    <row r="85" spans="1:5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</row>
    <row r="86" spans="1:5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</row>
    <row r="87" spans="1:5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</row>
    <row r="88" spans="1:5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</row>
    <row r="89" spans="1:5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</row>
    <row r="90" spans="1:5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</row>
    <row r="91" spans="1:5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</row>
    <row r="92" spans="1:5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</row>
    <row r="93" spans="1:5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</row>
    <row r="94" spans="1:5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</row>
    <row r="95" spans="1:5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</row>
    <row r="96" spans="1:5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</row>
    <row r="97" spans="1:5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</row>
    <row r="98" spans="1:5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</row>
    <row r="99" spans="1:5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</row>
    <row r="100" spans="1:5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</row>
  </sheetData>
  <mergeCells count="40">
    <mergeCell ref="F30:H30"/>
    <mergeCell ref="J9:N9"/>
    <mergeCell ref="F25:H25"/>
    <mergeCell ref="F26:H26"/>
    <mergeCell ref="F27:H27"/>
    <mergeCell ref="F28:H28"/>
    <mergeCell ref="F29:H29"/>
    <mergeCell ref="F19:H19"/>
    <mergeCell ref="F20:H20"/>
    <mergeCell ref="F21:H21"/>
    <mergeCell ref="D10:G10"/>
    <mergeCell ref="F22:H22"/>
    <mergeCell ref="F23:H23"/>
    <mergeCell ref="F24:H24"/>
    <mergeCell ref="F18:H18"/>
    <mergeCell ref="I18:N18"/>
    <mergeCell ref="I20:N20"/>
    <mergeCell ref="I21:N21"/>
    <mergeCell ref="F17:H17"/>
    <mergeCell ref="A1:E1"/>
    <mergeCell ref="H1:J1"/>
    <mergeCell ref="D5:O5"/>
    <mergeCell ref="J6:O6"/>
    <mergeCell ref="D6:I6"/>
    <mergeCell ref="F1:G1"/>
    <mergeCell ref="I19:N19"/>
    <mergeCell ref="D7:I7"/>
    <mergeCell ref="D8:I8"/>
    <mergeCell ref="J7:O7"/>
    <mergeCell ref="K11:N11"/>
    <mergeCell ref="F16:H16"/>
    <mergeCell ref="F15:H15"/>
    <mergeCell ref="F11:H11"/>
    <mergeCell ref="F12:H12"/>
    <mergeCell ref="I11:J11"/>
    <mergeCell ref="I14:J14"/>
    <mergeCell ref="J8:O8"/>
    <mergeCell ref="I10:J10"/>
    <mergeCell ref="F13:H13"/>
    <mergeCell ref="F14:H14"/>
  </mergeCells>
  <phoneticPr fontId="10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E1:CN49"/>
  <sheetViews>
    <sheetView tabSelected="1" zoomScale="90" zoomScaleNormal="90" workbookViewId="0">
      <selection activeCell="CF5" sqref="CF5:CG5"/>
    </sheetView>
  </sheetViews>
  <sheetFormatPr defaultColWidth="1.625" defaultRowHeight="13.5"/>
  <cols>
    <col min="1" max="4" width="1.625" style="20"/>
    <col min="5" max="5" width="5.125" style="20" customWidth="1"/>
    <col min="6" max="6" width="2.375" style="20" customWidth="1"/>
    <col min="7" max="7" width="1.625" style="20" customWidth="1"/>
    <col min="8" max="16384" width="1.625" style="20"/>
  </cols>
  <sheetData>
    <row r="1" spans="5:88" ht="14.25" thickBot="1"/>
    <row r="2" spans="5:88" ht="12.75" customHeight="1">
      <c r="G2" s="181" t="s">
        <v>92</v>
      </c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182"/>
      <c r="AF2" s="182"/>
      <c r="AG2" s="182"/>
      <c r="AH2" s="182"/>
      <c r="AI2" s="182"/>
      <c r="AJ2" s="182"/>
      <c r="AK2" s="182"/>
      <c r="AL2" s="182"/>
      <c r="AM2" s="182"/>
      <c r="AN2" s="183"/>
      <c r="AP2" s="181" t="s">
        <v>99</v>
      </c>
      <c r="AQ2" s="182"/>
      <c r="AR2" s="182"/>
      <c r="AS2" s="182"/>
      <c r="AT2" s="182"/>
      <c r="AU2" s="182"/>
      <c r="AV2" s="182"/>
      <c r="AW2" s="182"/>
      <c r="AX2" s="182"/>
      <c r="AY2" s="182"/>
      <c r="AZ2" s="182"/>
      <c r="BA2" s="182"/>
      <c r="BB2" s="182"/>
      <c r="BC2" s="182"/>
      <c r="BD2" s="182"/>
      <c r="BE2" s="182"/>
      <c r="BF2" s="182"/>
      <c r="BG2" s="182"/>
      <c r="BH2" s="182"/>
      <c r="BI2" s="182"/>
      <c r="BJ2" s="182"/>
      <c r="BK2" s="182"/>
      <c r="BL2" s="182"/>
      <c r="BM2" s="182"/>
      <c r="BN2" s="182"/>
      <c r="BO2" s="182"/>
      <c r="BP2" s="182"/>
      <c r="BQ2" s="182"/>
      <c r="BR2" s="182"/>
      <c r="BS2" s="182"/>
      <c r="BT2" s="182"/>
      <c r="BU2" s="182"/>
      <c r="BV2" s="182"/>
      <c r="BW2" s="183"/>
    </row>
    <row r="3" spans="5:88" ht="12.75" customHeight="1">
      <c r="E3" s="19" t="s">
        <v>26</v>
      </c>
      <c r="G3" s="188" t="s">
        <v>93</v>
      </c>
      <c r="H3" s="74"/>
      <c r="I3" s="74"/>
      <c r="J3" s="75"/>
      <c r="K3" s="28"/>
      <c r="L3" s="160" t="str">
        <f>IF(E4="","",(VLOOKUP(E4,[1]職員ﾃﾞｰﾀ!$B$6:$BG$106,7)))</f>
        <v>薩摩　隼人</v>
      </c>
      <c r="M3" s="160"/>
      <c r="N3" s="160"/>
      <c r="O3" s="160"/>
      <c r="P3" s="160"/>
      <c r="Q3" s="160"/>
      <c r="R3" s="160"/>
      <c r="S3" s="160"/>
      <c r="T3" s="160"/>
      <c r="U3" s="160"/>
      <c r="V3" s="160"/>
      <c r="W3" s="160"/>
      <c r="X3" s="160"/>
      <c r="Y3" s="160"/>
      <c r="Z3" s="160"/>
      <c r="AA3" s="189"/>
      <c r="AB3" s="73" t="s">
        <v>96</v>
      </c>
      <c r="AC3" s="74"/>
      <c r="AD3" s="74"/>
      <c r="AE3" s="74"/>
      <c r="AF3" s="74"/>
      <c r="AG3" s="75"/>
      <c r="AH3" s="73">
        <f>IF(E4="","",(VLOOKUP(E4,[1]職員ﾃﾞｰﾀ!$B$6:$BG$106,31)))</f>
        <v>450601</v>
      </c>
      <c r="AI3" s="74"/>
      <c r="AJ3" s="74"/>
      <c r="AK3" s="74"/>
      <c r="AL3" s="74"/>
      <c r="AM3" s="74"/>
      <c r="AN3" s="195"/>
      <c r="AP3" s="188" t="s">
        <v>93</v>
      </c>
      <c r="AQ3" s="74"/>
      <c r="AR3" s="74"/>
      <c r="AS3" s="75"/>
      <c r="AT3" s="228" t="s">
        <v>100</v>
      </c>
      <c r="AU3" s="229"/>
      <c r="AV3" s="229"/>
      <c r="AW3" s="229"/>
      <c r="AX3" s="229"/>
      <c r="AY3" s="229"/>
      <c r="AZ3" s="229"/>
      <c r="BA3" s="229"/>
      <c r="BB3" s="229"/>
      <c r="BC3" s="229"/>
      <c r="BD3" s="229"/>
      <c r="BE3" s="229"/>
      <c r="BF3" s="229"/>
      <c r="BG3" s="229"/>
      <c r="BH3" s="229"/>
      <c r="BI3" s="229"/>
      <c r="BJ3" s="230"/>
      <c r="BK3" s="73" t="s">
        <v>96</v>
      </c>
      <c r="BL3" s="74"/>
      <c r="BM3" s="74"/>
      <c r="BN3" s="74"/>
      <c r="BO3" s="74"/>
      <c r="BP3" s="75"/>
      <c r="BQ3" s="225">
        <v>501025</v>
      </c>
      <c r="BR3" s="226"/>
      <c r="BS3" s="226"/>
      <c r="BT3" s="226"/>
      <c r="BU3" s="226"/>
      <c r="BV3" s="226"/>
      <c r="BW3" s="227"/>
    </row>
    <row r="4" spans="5:88" ht="12.75" customHeight="1">
      <c r="E4" s="21">
        <v>50</v>
      </c>
      <c r="G4" s="188" t="s">
        <v>94</v>
      </c>
      <c r="H4" s="74"/>
      <c r="I4" s="74"/>
      <c r="J4" s="75"/>
      <c r="K4" s="28"/>
      <c r="L4" s="83" t="str">
        <f>IF($E$4="","",(VLOOKUP($E$4,[1]職員ﾃﾞｰﾀ!$B$6:$BG$106,9)))&amp;IF($E$4="","",(VLOOKUP($E$4,[1]職員ﾃﾞｰﾀ!$B$6:$BG$106,10)))</f>
        <v>鹿児島市石灯籠1-2-3</v>
      </c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4"/>
      <c r="AB4" s="73" t="s">
        <v>38</v>
      </c>
      <c r="AC4" s="74"/>
      <c r="AD4" s="74"/>
      <c r="AE4" s="74"/>
      <c r="AF4" s="74"/>
      <c r="AG4" s="75"/>
      <c r="AH4" s="73" t="str">
        <f>IF(E4="","",(VLOOKUP(E4,[1]職員ﾃﾞｰﾀ!$B$6:$BG$106,13)))</f>
        <v>890-5678</v>
      </c>
      <c r="AI4" s="74"/>
      <c r="AJ4" s="74"/>
      <c r="AK4" s="74"/>
      <c r="AL4" s="74"/>
      <c r="AM4" s="74"/>
      <c r="AN4" s="195"/>
      <c r="AP4" s="188" t="s">
        <v>94</v>
      </c>
      <c r="AQ4" s="74"/>
      <c r="AR4" s="74"/>
      <c r="AS4" s="75"/>
      <c r="AT4" s="22"/>
      <c r="AU4" s="160" t="str">
        <f>IF($E$4="","",(VLOOKUP($E$4,[1]職員ﾃﾞｰﾀ!$B$6:$BG$106,9)))&amp;IF($E$4="","",(VLOOKUP($E$4,[1]職員ﾃﾞｰﾀ!$B$6:$BG$106,10)))</f>
        <v>鹿児島市石灯籠1-2-3</v>
      </c>
      <c r="AV4" s="160"/>
      <c r="AW4" s="160"/>
      <c r="AX4" s="160"/>
      <c r="AY4" s="160"/>
      <c r="AZ4" s="160"/>
      <c r="BA4" s="160"/>
      <c r="BB4" s="160"/>
      <c r="BC4" s="160"/>
      <c r="BD4" s="160"/>
      <c r="BE4" s="160"/>
      <c r="BF4" s="160"/>
      <c r="BG4" s="160"/>
      <c r="BH4" s="160"/>
      <c r="BI4" s="160"/>
      <c r="BJ4" s="189"/>
      <c r="BK4" s="82" t="s">
        <v>89</v>
      </c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231"/>
    </row>
    <row r="5" spans="5:88" ht="12.75" customHeight="1">
      <c r="G5" s="209" t="s">
        <v>95</v>
      </c>
      <c r="H5" s="210"/>
      <c r="I5" s="210"/>
      <c r="J5" s="211"/>
      <c r="K5" s="45"/>
      <c r="L5" s="190" t="s">
        <v>98</v>
      </c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1"/>
      <c r="AB5" s="196" t="s">
        <v>97</v>
      </c>
      <c r="AC5" s="197"/>
      <c r="AD5" s="197"/>
      <c r="AE5" s="197"/>
      <c r="AF5" s="197"/>
      <c r="AG5" s="198"/>
      <c r="AH5" s="202">
        <v>280401</v>
      </c>
      <c r="AI5" s="203"/>
      <c r="AJ5" s="203"/>
      <c r="AK5" s="203"/>
      <c r="AL5" s="203"/>
      <c r="AM5" s="203"/>
      <c r="AN5" s="204"/>
      <c r="AP5" s="234" t="s">
        <v>101</v>
      </c>
      <c r="AQ5" s="235"/>
      <c r="AR5" s="235"/>
      <c r="AS5" s="235"/>
      <c r="AT5" s="235"/>
      <c r="AU5" s="235"/>
      <c r="AV5" s="235"/>
      <c r="AW5" s="235"/>
      <c r="AX5" s="235"/>
      <c r="AY5" s="235"/>
      <c r="AZ5" s="235"/>
      <c r="BA5" s="235"/>
      <c r="BB5" s="235"/>
      <c r="BC5" s="235"/>
      <c r="BD5" s="235"/>
      <c r="BE5" s="235"/>
      <c r="BF5" s="235"/>
      <c r="BG5" s="235"/>
      <c r="BH5" s="235"/>
      <c r="BI5" s="235"/>
      <c r="BJ5" s="236"/>
      <c r="BK5" s="34"/>
      <c r="BL5" s="232" t="s">
        <v>105</v>
      </c>
      <c r="BM5" s="232"/>
      <c r="BN5" s="232"/>
      <c r="BO5" s="232"/>
      <c r="BP5" s="232"/>
      <c r="BQ5" s="232"/>
      <c r="BR5" s="232"/>
      <c r="BS5" s="232"/>
      <c r="BT5" s="232"/>
      <c r="BU5" s="232"/>
      <c r="BV5" s="232"/>
      <c r="BW5" s="233"/>
    </row>
    <row r="6" spans="5:88" ht="12.75" customHeight="1" thickBot="1">
      <c r="G6" s="212"/>
      <c r="H6" s="213"/>
      <c r="I6" s="213"/>
      <c r="J6" s="214"/>
      <c r="K6" s="46"/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3"/>
      <c r="AB6" s="199"/>
      <c r="AC6" s="200"/>
      <c r="AD6" s="200"/>
      <c r="AE6" s="200"/>
      <c r="AF6" s="200"/>
      <c r="AG6" s="201"/>
      <c r="AH6" s="205"/>
      <c r="AI6" s="206"/>
      <c r="AJ6" s="206"/>
      <c r="AK6" s="206"/>
      <c r="AL6" s="206"/>
      <c r="AM6" s="206"/>
      <c r="AN6" s="207"/>
      <c r="AP6" s="241" t="s">
        <v>102</v>
      </c>
      <c r="AQ6" s="242"/>
      <c r="AR6" s="242"/>
      <c r="AS6" s="242"/>
      <c r="AT6" s="242"/>
      <c r="AU6" s="242"/>
      <c r="AV6" s="242"/>
      <c r="AW6" s="242"/>
      <c r="AX6" s="242"/>
      <c r="AY6" s="242"/>
      <c r="AZ6" s="242"/>
      <c r="BA6" s="242"/>
      <c r="BB6" s="242"/>
      <c r="BC6" s="242"/>
      <c r="BD6" s="242"/>
      <c r="BE6" s="242"/>
      <c r="BF6" s="242"/>
      <c r="BG6" s="242"/>
      <c r="BH6" s="242"/>
      <c r="BI6" s="242"/>
      <c r="BJ6" s="243"/>
      <c r="BK6" s="73" t="s">
        <v>38</v>
      </c>
      <c r="BL6" s="74"/>
      <c r="BM6" s="74"/>
      <c r="BN6" s="74"/>
      <c r="BO6" s="74"/>
      <c r="BP6" s="75"/>
      <c r="BQ6" s="225" t="s">
        <v>103</v>
      </c>
      <c r="BR6" s="226"/>
      <c r="BS6" s="226"/>
      <c r="BT6" s="226"/>
      <c r="BU6" s="226"/>
      <c r="BV6" s="226"/>
      <c r="BW6" s="227"/>
    </row>
    <row r="7" spans="5:88" ht="12.75" customHeight="1">
      <c r="AP7" s="209" t="s">
        <v>95</v>
      </c>
      <c r="AQ7" s="210"/>
      <c r="AR7" s="210"/>
      <c r="AS7" s="211"/>
      <c r="AT7" s="45"/>
      <c r="AU7" s="190" t="s">
        <v>104</v>
      </c>
      <c r="AV7" s="190"/>
      <c r="AW7" s="190"/>
      <c r="AX7" s="190"/>
      <c r="AY7" s="190"/>
      <c r="AZ7" s="190"/>
      <c r="BA7" s="190"/>
      <c r="BB7" s="190"/>
      <c r="BC7" s="190"/>
      <c r="BD7" s="190"/>
      <c r="BE7" s="190"/>
      <c r="BF7" s="190"/>
      <c r="BG7" s="190"/>
      <c r="BH7" s="190"/>
      <c r="BI7" s="190"/>
      <c r="BJ7" s="191"/>
      <c r="BK7" s="196" t="s">
        <v>97</v>
      </c>
      <c r="BL7" s="197"/>
      <c r="BM7" s="197"/>
      <c r="BN7" s="197"/>
      <c r="BO7" s="197"/>
      <c r="BP7" s="198"/>
      <c r="BQ7" s="202">
        <v>280511</v>
      </c>
      <c r="BR7" s="203"/>
      <c r="BS7" s="203"/>
      <c r="BT7" s="203"/>
      <c r="BU7" s="203"/>
      <c r="BV7" s="203"/>
      <c r="BW7" s="204"/>
    </row>
    <row r="8" spans="5:88" ht="12.75" customHeight="1" thickBot="1">
      <c r="AP8" s="212"/>
      <c r="AQ8" s="213"/>
      <c r="AR8" s="213"/>
      <c r="AS8" s="214"/>
      <c r="AT8" s="46"/>
      <c r="AU8" s="192"/>
      <c r="AV8" s="192"/>
      <c r="AW8" s="192"/>
      <c r="AX8" s="192"/>
      <c r="AY8" s="192"/>
      <c r="AZ8" s="192"/>
      <c r="BA8" s="192"/>
      <c r="BB8" s="192"/>
      <c r="BC8" s="192"/>
      <c r="BD8" s="192"/>
      <c r="BE8" s="192"/>
      <c r="BF8" s="192"/>
      <c r="BG8" s="192"/>
      <c r="BH8" s="192"/>
      <c r="BI8" s="192"/>
      <c r="BJ8" s="193"/>
      <c r="BK8" s="199"/>
      <c r="BL8" s="200"/>
      <c r="BM8" s="200"/>
      <c r="BN8" s="200"/>
      <c r="BO8" s="200"/>
      <c r="BP8" s="201"/>
      <c r="BQ8" s="205"/>
      <c r="BR8" s="206"/>
      <c r="BS8" s="206"/>
      <c r="BT8" s="206"/>
      <c r="BU8" s="206"/>
      <c r="BV8" s="206"/>
      <c r="BW8" s="207"/>
    </row>
    <row r="9" spans="5:88" ht="15.75" customHeight="1"/>
    <row r="10" spans="5:88">
      <c r="F10" s="20">
        <v>1</v>
      </c>
      <c r="G10" s="20">
        <v>2</v>
      </c>
      <c r="H10" s="20">
        <v>3</v>
      </c>
      <c r="I10" s="20">
        <v>4</v>
      </c>
      <c r="J10" s="20">
        <v>5</v>
      </c>
      <c r="K10" s="20">
        <v>6</v>
      </c>
      <c r="L10" s="20">
        <v>7</v>
      </c>
      <c r="M10" s="20">
        <v>8</v>
      </c>
      <c r="N10" s="20">
        <v>9</v>
      </c>
      <c r="O10" s="20">
        <v>10</v>
      </c>
      <c r="P10" s="20">
        <v>11</v>
      </c>
      <c r="Q10" s="20">
        <v>12</v>
      </c>
      <c r="R10" s="20">
        <v>13</v>
      </c>
      <c r="S10" s="20">
        <v>14</v>
      </c>
      <c r="T10" s="20">
        <v>15</v>
      </c>
      <c r="U10" s="20">
        <v>16</v>
      </c>
      <c r="V10" s="20">
        <v>17</v>
      </c>
      <c r="W10" s="20">
        <v>18</v>
      </c>
      <c r="X10" s="20">
        <v>19</v>
      </c>
      <c r="Y10" s="20">
        <v>20</v>
      </c>
      <c r="Z10" s="20">
        <v>21</v>
      </c>
      <c r="AA10" s="20">
        <v>22</v>
      </c>
      <c r="AB10" s="20">
        <v>23</v>
      </c>
      <c r="AC10" s="20">
        <v>24</v>
      </c>
      <c r="AD10" s="20">
        <v>25</v>
      </c>
      <c r="AE10" s="20">
        <v>26</v>
      </c>
      <c r="AF10" s="20">
        <v>27</v>
      </c>
      <c r="AG10" s="20">
        <v>28</v>
      </c>
      <c r="AH10" s="20">
        <v>29</v>
      </c>
      <c r="AI10" s="20">
        <v>30</v>
      </c>
      <c r="AJ10" s="20">
        <v>31</v>
      </c>
      <c r="AK10" s="20">
        <v>32</v>
      </c>
      <c r="AL10" s="20">
        <v>33</v>
      </c>
      <c r="AM10" s="20">
        <v>34</v>
      </c>
      <c r="AN10" s="20">
        <v>35</v>
      </c>
      <c r="AO10" s="20">
        <v>36</v>
      </c>
      <c r="AP10" s="20">
        <v>37</v>
      </c>
      <c r="AQ10" s="20">
        <v>38</v>
      </c>
      <c r="AR10" s="20">
        <v>39</v>
      </c>
      <c r="AS10" s="20">
        <v>40</v>
      </c>
      <c r="AT10" s="20">
        <v>41</v>
      </c>
      <c r="AU10" s="20">
        <v>42</v>
      </c>
      <c r="AV10" s="20">
        <v>43</v>
      </c>
      <c r="AW10" s="20">
        <v>44</v>
      </c>
      <c r="AX10" s="20">
        <v>45</v>
      </c>
      <c r="AY10" s="20">
        <v>46</v>
      </c>
      <c r="AZ10" s="20">
        <v>47</v>
      </c>
      <c r="BA10" s="20">
        <v>48</v>
      </c>
      <c r="BB10" s="20">
        <v>49</v>
      </c>
      <c r="BC10" s="20">
        <v>50</v>
      </c>
      <c r="BD10" s="20">
        <v>51</v>
      </c>
      <c r="BE10" s="20">
        <v>52</v>
      </c>
      <c r="BF10" s="20">
        <v>53</v>
      </c>
      <c r="BG10" s="20">
        <v>54</v>
      </c>
      <c r="BH10" s="20">
        <v>55</v>
      </c>
      <c r="BI10" s="20">
        <v>56</v>
      </c>
      <c r="BJ10" s="20">
        <v>57</v>
      </c>
      <c r="BK10" s="20">
        <v>58</v>
      </c>
      <c r="BL10" s="20">
        <v>59</v>
      </c>
      <c r="BM10" s="20">
        <v>60</v>
      </c>
      <c r="BN10" s="20">
        <v>61</v>
      </c>
      <c r="BO10" s="20">
        <v>62</v>
      </c>
      <c r="BP10" s="20">
        <v>63</v>
      </c>
      <c r="BQ10" s="20">
        <v>64</v>
      </c>
      <c r="BR10" s="20">
        <v>65</v>
      </c>
      <c r="BS10" s="20">
        <v>66</v>
      </c>
      <c r="BT10" s="20">
        <v>67</v>
      </c>
      <c r="BU10" s="20">
        <v>68</v>
      </c>
      <c r="BV10" s="20">
        <v>69</v>
      </c>
      <c r="BW10" s="20">
        <v>70</v>
      </c>
      <c r="BX10" s="20">
        <v>71</v>
      </c>
      <c r="BY10" s="20">
        <v>72</v>
      </c>
      <c r="BZ10" s="20">
        <v>73</v>
      </c>
      <c r="CA10" s="20">
        <v>74</v>
      </c>
      <c r="CB10" s="20">
        <v>75</v>
      </c>
      <c r="CC10" s="20">
        <v>76</v>
      </c>
      <c r="CD10" s="20">
        <v>77</v>
      </c>
      <c r="CE10" s="20">
        <v>78</v>
      </c>
      <c r="CF10" s="20">
        <v>79</v>
      </c>
      <c r="CG10" s="20">
        <v>80</v>
      </c>
      <c r="CH10" s="20">
        <v>81</v>
      </c>
      <c r="CI10" s="20">
        <v>82</v>
      </c>
      <c r="CJ10" s="20">
        <v>83</v>
      </c>
    </row>
    <row r="11" spans="5:88" ht="21" customHeight="1">
      <c r="E11" s="20">
        <v>1</v>
      </c>
      <c r="G11" s="73" t="s">
        <v>27</v>
      </c>
      <c r="H11" s="74"/>
      <c r="I11" s="74"/>
      <c r="J11" s="74"/>
      <c r="K11" s="74"/>
      <c r="L11" s="75"/>
      <c r="M11" s="22"/>
      <c r="N11" s="74" t="s">
        <v>31</v>
      </c>
      <c r="O11" s="74"/>
      <c r="P11" s="74"/>
      <c r="Q11" s="74"/>
      <c r="R11" s="74"/>
      <c r="S11" s="74"/>
      <c r="T11" s="74"/>
      <c r="U11" s="74"/>
      <c r="V11" s="74"/>
      <c r="W11" s="23"/>
      <c r="X11" s="24"/>
      <c r="Y11" s="24"/>
      <c r="BM11" s="119" t="s">
        <v>50</v>
      </c>
      <c r="BN11" s="120"/>
      <c r="BO11" s="120"/>
      <c r="BP11" s="120"/>
      <c r="BQ11" s="120"/>
      <c r="BR11" s="121"/>
      <c r="BS11" s="122" t="s">
        <v>51</v>
      </c>
      <c r="BT11" s="123"/>
      <c r="BU11" s="123"/>
      <c r="BV11" s="123"/>
      <c r="BW11" s="123"/>
      <c r="BX11" s="124"/>
      <c r="BY11" s="125" t="s">
        <v>52</v>
      </c>
      <c r="BZ11" s="126"/>
      <c r="CA11" s="126"/>
      <c r="CB11" s="126"/>
      <c r="CC11" s="126"/>
      <c r="CD11" s="127"/>
      <c r="CE11" s="116" t="s">
        <v>49</v>
      </c>
      <c r="CF11" s="117"/>
      <c r="CG11" s="117"/>
      <c r="CH11" s="117"/>
      <c r="CI11" s="117"/>
      <c r="CJ11" s="118"/>
    </row>
    <row r="12" spans="5:88" ht="16.5" customHeight="1">
      <c r="E12" s="20">
        <v>2</v>
      </c>
      <c r="G12" s="88" t="s">
        <v>30</v>
      </c>
      <c r="H12" s="89"/>
      <c r="I12" s="89"/>
      <c r="J12" s="89"/>
      <c r="K12" s="89"/>
      <c r="L12" s="77"/>
      <c r="M12" s="82" t="s">
        <v>28</v>
      </c>
      <c r="N12" s="83"/>
      <c r="O12" s="83"/>
      <c r="P12" s="83"/>
      <c r="Q12" s="83"/>
      <c r="R12" s="83"/>
      <c r="S12" s="83"/>
      <c r="T12" s="83"/>
      <c r="U12" s="83"/>
      <c r="V12" s="83"/>
      <c r="W12" s="84"/>
      <c r="X12" s="24"/>
      <c r="Y12" s="24"/>
      <c r="AE12" s="208" t="s">
        <v>91</v>
      </c>
      <c r="AF12" s="208"/>
      <c r="AG12" s="208"/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M12" s="76"/>
      <c r="BN12" s="89"/>
      <c r="BO12" s="89"/>
      <c r="BP12" s="89"/>
      <c r="BQ12" s="89"/>
      <c r="BR12" s="77"/>
      <c r="BS12" s="76"/>
      <c r="BT12" s="89"/>
      <c r="BU12" s="89"/>
      <c r="BV12" s="89"/>
      <c r="BW12" s="89"/>
      <c r="BX12" s="77"/>
      <c r="BY12" s="76"/>
      <c r="BZ12" s="89"/>
      <c r="CA12" s="89"/>
      <c r="CB12" s="89"/>
      <c r="CC12" s="89"/>
      <c r="CD12" s="77"/>
      <c r="CE12" s="76"/>
      <c r="CF12" s="89"/>
      <c r="CG12" s="89"/>
      <c r="CH12" s="89"/>
      <c r="CI12" s="89"/>
      <c r="CJ12" s="77"/>
    </row>
    <row r="13" spans="5:88" ht="16.5" customHeight="1">
      <c r="E13" s="20">
        <v>3</v>
      </c>
      <c r="G13" s="78"/>
      <c r="H13" s="90"/>
      <c r="I13" s="90"/>
      <c r="J13" s="90"/>
      <c r="K13" s="90"/>
      <c r="L13" s="79"/>
      <c r="M13" s="85" t="s">
        <v>29</v>
      </c>
      <c r="N13" s="86"/>
      <c r="O13" s="86"/>
      <c r="P13" s="86"/>
      <c r="Q13" s="86"/>
      <c r="R13" s="86"/>
      <c r="S13" s="86"/>
      <c r="T13" s="86"/>
      <c r="U13" s="86"/>
      <c r="V13" s="86"/>
      <c r="W13" s="87"/>
      <c r="X13" s="24"/>
      <c r="Y13" s="24"/>
      <c r="AE13" s="208"/>
      <c r="AF13" s="208"/>
      <c r="AG13" s="208"/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M13" s="78"/>
      <c r="BN13" s="90"/>
      <c r="BO13" s="90"/>
      <c r="BP13" s="90"/>
      <c r="BQ13" s="90"/>
      <c r="BR13" s="79"/>
      <c r="BS13" s="78"/>
      <c r="BT13" s="90"/>
      <c r="BU13" s="90"/>
      <c r="BV13" s="90"/>
      <c r="BW13" s="90"/>
      <c r="BX13" s="79"/>
      <c r="BY13" s="78"/>
      <c r="BZ13" s="90"/>
      <c r="CA13" s="90"/>
      <c r="CB13" s="90"/>
      <c r="CC13" s="90"/>
      <c r="CD13" s="79"/>
      <c r="CE13" s="78"/>
      <c r="CF13" s="90"/>
      <c r="CG13" s="90"/>
      <c r="CH13" s="90"/>
      <c r="CI13" s="90"/>
      <c r="CJ13" s="79"/>
    </row>
    <row r="14" spans="5:88">
      <c r="E14" s="20">
        <v>4</v>
      </c>
      <c r="G14" s="25"/>
      <c r="H14" s="25"/>
      <c r="I14" s="25"/>
      <c r="J14" s="25"/>
      <c r="K14" s="25"/>
      <c r="L14" s="25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</row>
    <row r="15" spans="5:88" ht="24" customHeight="1">
      <c r="E15" s="20">
        <v>5</v>
      </c>
      <c r="G15" s="72" t="s">
        <v>32</v>
      </c>
      <c r="H15" s="72"/>
      <c r="I15" s="91" t="s">
        <v>33</v>
      </c>
      <c r="J15" s="92"/>
      <c r="K15" s="22"/>
      <c r="L15" s="74" t="s">
        <v>34</v>
      </c>
      <c r="M15" s="74"/>
      <c r="N15" s="74"/>
      <c r="O15" s="74"/>
      <c r="P15" s="74"/>
      <c r="Q15" s="74"/>
      <c r="R15" s="74"/>
      <c r="S15" s="74"/>
      <c r="T15" s="74"/>
      <c r="U15" s="74"/>
      <c r="V15" s="27"/>
      <c r="W15" s="22"/>
      <c r="X15" s="104" t="s">
        <v>35</v>
      </c>
      <c r="Y15" s="104"/>
      <c r="Z15" s="104"/>
      <c r="AA15" s="104"/>
      <c r="AB15" s="104"/>
      <c r="AC15" s="23"/>
      <c r="AD15" s="22"/>
      <c r="AE15" s="27"/>
      <c r="AF15" s="74" t="s">
        <v>40</v>
      </c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27"/>
      <c r="AW15" s="23"/>
      <c r="AX15" s="22"/>
      <c r="AY15" s="74" t="s">
        <v>44</v>
      </c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23"/>
      <c r="BP15" s="22"/>
      <c r="BQ15" s="27"/>
      <c r="BR15" s="74" t="s">
        <v>47</v>
      </c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27"/>
      <c r="CF15" s="23"/>
    </row>
    <row r="16" spans="5:88">
      <c r="E16" s="20">
        <v>6</v>
      </c>
      <c r="G16" s="72"/>
      <c r="H16" s="72"/>
      <c r="I16" s="93"/>
      <c r="J16" s="94"/>
      <c r="K16" s="73"/>
      <c r="L16" s="74"/>
      <c r="M16" s="74"/>
      <c r="N16" s="75"/>
      <c r="O16" s="76"/>
      <c r="P16" s="77"/>
      <c r="Q16" s="76"/>
      <c r="R16" s="77"/>
      <c r="S16" s="76"/>
      <c r="T16" s="77"/>
      <c r="U16" s="76"/>
      <c r="V16" s="77"/>
      <c r="W16" s="76"/>
      <c r="X16" s="89"/>
      <c r="Y16" s="89"/>
      <c r="Z16" s="89"/>
      <c r="AA16" s="89"/>
      <c r="AB16" s="89"/>
      <c r="AC16" s="77"/>
      <c r="AD16" s="108"/>
      <c r="AE16" s="109"/>
      <c r="AF16" s="108"/>
      <c r="AG16" s="109"/>
      <c r="AH16" s="108"/>
      <c r="AI16" s="109"/>
      <c r="AJ16" s="108"/>
      <c r="AK16" s="109"/>
      <c r="AL16" s="108"/>
      <c r="AM16" s="109"/>
      <c r="AN16" s="108"/>
      <c r="AO16" s="109"/>
      <c r="AP16" s="108"/>
      <c r="AQ16" s="109"/>
      <c r="AR16" s="108"/>
      <c r="AS16" s="109"/>
      <c r="AT16" s="108"/>
      <c r="AU16" s="109"/>
      <c r="AV16" s="108"/>
      <c r="AW16" s="109"/>
      <c r="AX16" s="114" t="s">
        <v>41</v>
      </c>
      <c r="AY16" s="115"/>
      <c r="AZ16" s="115"/>
      <c r="BA16" s="115"/>
      <c r="BB16" s="39"/>
      <c r="BC16" s="39"/>
      <c r="BD16" s="39"/>
      <c r="BE16" s="39"/>
      <c r="BF16" s="40"/>
      <c r="BG16" s="39"/>
      <c r="BH16" s="39"/>
      <c r="BI16" s="39"/>
      <c r="BJ16" s="39"/>
      <c r="BK16" s="39"/>
      <c r="BL16" s="39"/>
      <c r="BM16" s="39"/>
      <c r="BN16" s="39"/>
      <c r="BO16" s="40"/>
      <c r="BP16" s="215" t="s">
        <v>48</v>
      </c>
      <c r="BQ16" s="216"/>
      <c r="BR16" s="216"/>
      <c r="BS16" s="216"/>
      <c r="BT16" s="217"/>
      <c r="BU16" s="136" t="str">
        <f>MID($AH$3,1,1)</f>
        <v>4</v>
      </c>
      <c r="BV16" s="134"/>
      <c r="BW16" s="134" t="str">
        <f>MID($AH$3,2,1)</f>
        <v>5</v>
      </c>
      <c r="BX16" s="134"/>
      <c r="BY16" s="134" t="str">
        <f>MID($AH$3,3,1)</f>
        <v>0</v>
      </c>
      <c r="BZ16" s="134"/>
      <c r="CA16" s="134" t="str">
        <f>MID($AH$3,4,1)</f>
        <v>6</v>
      </c>
      <c r="CB16" s="134"/>
      <c r="CC16" s="134" t="str">
        <f>MID($AH$3,5,1)</f>
        <v>0</v>
      </c>
      <c r="CD16" s="134"/>
      <c r="CE16" s="134" t="str">
        <f>MID($AH$3,6,1)</f>
        <v>1</v>
      </c>
      <c r="CF16" s="135"/>
    </row>
    <row r="17" spans="5:88">
      <c r="E17" s="20">
        <v>7</v>
      </c>
      <c r="G17" s="72"/>
      <c r="H17" s="72"/>
      <c r="I17" s="93"/>
      <c r="J17" s="94"/>
      <c r="K17" s="76"/>
      <c r="L17" s="77"/>
      <c r="M17" s="76"/>
      <c r="N17" s="77"/>
      <c r="O17" s="80"/>
      <c r="P17" s="81"/>
      <c r="Q17" s="80"/>
      <c r="R17" s="81"/>
      <c r="S17" s="80"/>
      <c r="T17" s="81"/>
      <c r="U17" s="80"/>
      <c r="V17" s="81"/>
      <c r="W17" s="80"/>
      <c r="X17" s="103"/>
      <c r="Y17" s="103"/>
      <c r="Z17" s="103"/>
      <c r="AA17" s="103"/>
      <c r="AB17" s="103"/>
      <c r="AC17" s="81"/>
      <c r="AD17" s="110"/>
      <c r="AE17" s="111"/>
      <c r="AF17" s="110"/>
      <c r="AG17" s="111"/>
      <c r="AH17" s="110"/>
      <c r="AI17" s="111"/>
      <c r="AJ17" s="110"/>
      <c r="AK17" s="111"/>
      <c r="AL17" s="110"/>
      <c r="AM17" s="111"/>
      <c r="AN17" s="110"/>
      <c r="AO17" s="111"/>
      <c r="AP17" s="110"/>
      <c r="AQ17" s="111"/>
      <c r="AR17" s="110"/>
      <c r="AS17" s="111"/>
      <c r="AT17" s="110"/>
      <c r="AU17" s="111"/>
      <c r="AV17" s="110"/>
      <c r="AW17" s="111"/>
      <c r="AX17" s="31"/>
      <c r="AY17" s="32"/>
      <c r="AZ17" s="32"/>
      <c r="BA17" s="184" t="str">
        <f>MID($L$3,1,3)</f>
        <v>薩摩　</v>
      </c>
      <c r="BB17" s="184"/>
      <c r="BC17" s="184"/>
      <c r="BD17" s="184"/>
      <c r="BE17" s="184"/>
      <c r="BF17" s="185"/>
      <c r="BG17" s="47"/>
      <c r="BH17" s="184" t="str">
        <f>MID($L$3,4,4)</f>
        <v>隼人</v>
      </c>
      <c r="BI17" s="184"/>
      <c r="BJ17" s="184"/>
      <c r="BK17" s="184"/>
      <c r="BL17" s="184"/>
      <c r="BM17" s="184"/>
      <c r="BN17" s="184"/>
      <c r="BO17" s="33"/>
      <c r="BP17" s="218"/>
      <c r="BQ17" s="219"/>
      <c r="BR17" s="219"/>
      <c r="BS17" s="219"/>
      <c r="BT17" s="220"/>
      <c r="BU17" s="97"/>
      <c r="BV17" s="98"/>
      <c r="BW17" s="98"/>
      <c r="BX17" s="98"/>
      <c r="BY17" s="98"/>
      <c r="BZ17" s="98"/>
      <c r="CA17" s="98"/>
      <c r="CB17" s="98"/>
      <c r="CC17" s="98"/>
      <c r="CD17" s="98"/>
      <c r="CE17" s="98"/>
      <c r="CF17" s="101"/>
    </row>
    <row r="18" spans="5:88">
      <c r="E18" s="20">
        <v>8</v>
      </c>
      <c r="G18" s="72"/>
      <c r="H18" s="72"/>
      <c r="I18" s="93"/>
      <c r="J18" s="94"/>
      <c r="K18" s="78"/>
      <c r="L18" s="79"/>
      <c r="M18" s="78"/>
      <c r="N18" s="79"/>
      <c r="O18" s="78"/>
      <c r="P18" s="79"/>
      <c r="Q18" s="78"/>
      <c r="R18" s="79"/>
      <c r="S18" s="78"/>
      <c r="T18" s="79"/>
      <c r="U18" s="78"/>
      <c r="V18" s="79"/>
      <c r="W18" s="78"/>
      <c r="X18" s="90"/>
      <c r="Y18" s="90"/>
      <c r="Z18" s="90"/>
      <c r="AA18" s="90"/>
      <c r="AB18" s="90"/>
      <c r="AC18" s="79"/>
      <c r="AD18" s="112"/>
      <c r="AE18" s="113"/>
      <c r="AF18" s="112"/>
      <c r="AG18" s="113"/>
      <c r="AH18" s="112"/>
      <c r="AI18" s="113"/>
      <c r="AJ18" s="112"/>
      <c r="AK18" s="111"/>
      <c r="AL18" s="110"/>
      <c r="AM18" s="111"/>
      <c r="AN18" s="110"/>
      <c r="AO18" s="111"/>
      <c r="AP18" s="110"/>
      <c r="AQ18" s="111"/>
      <c r="AR18" s="110"/>
      <c r="AS18" s="111"/>
      <c r="AT18" s="110"/>
      <c r="AU18" s="111"/>
      <c r="AV18" s="110"/>
      <c r="AW18" s="111"/>
      <c r="AX18" s="34"/>
      <c r="AY18" s="35"/>
      <c r="AZ18" s="35"/>
      <c r="BA18" s="186"/>
      <c r="BB18" s="186"/>
      <c r="BC18" s="186"/>
      <c r="BD18" s="186"/>
      <c r="BE18" s="186"/>
      <c r="BF18" s="187"/>
      <c r="BG18" s="48"/>
      <c r="BH18" s="186"/>
      <c r="BI18" s="186"/>
      <c r="BJ18" s="186"/>
      <c r="BK18" s="186"/>
      <c r="BL18" s="186"/>
      <c r="BM18" s="186"/>
      <c r="BN18" s="186"/>
      <c r="BO18" s="38"/>
      <c r="BP18" s="221"/>
      <c r="BQ18" s="222"/>
      <c r="BR18" s="222"/>
      <c r="BS18" s="222"/>
      <c r="BT18" s="223"/>
      <c r="BU18" s="99"/>
      <c r="BV18" s="100"/>
      <c r="BW18" s="100"/>
      <c r="BX18" s="100"/>
      <c r="BY18" s="100"/>
      <c r="BZ18" s="100"/>
      <c r="CA18" s="100"/>
      <c r="CB18" s="100"/>
      <c r="CC18" s="100"/>
      <c r="CD18" s="100"/>
      <c r="CE18" s="100"/>
      <c r="CF18" s="102"/>
    </row>
    <row r="19" spans="5:88">
      <c r="E19" s="20">
        <v>9</v>
      </c>
      <c r="G19" s="72"/>
      <c r="H19" s="72"/>
      <c r="I19" s="93"/>
      <c r="J19" s="94"/>
      <c r="K19" s="91" t="s">
        <v>36</v>
      </c>
      <c r="L19" s="105"/>
      <c r="M19" s="92"/>
      <c r="N19" s="76" t="s">
        <v>38</v>
      </c>
      <c r="O19" s="89"/>
      <c r="P19" s="89"/>
      <c r="Q19" s="89"/>
      <c r="R19" s="89"/>
      <c r="S19" s="77"/>
      <c r="T19" s="136" t="str">
        <f>MID($AH$4,1,1)</f>
        <v>8</v>
      </c>
      <c r="U19" s="134"/>
      <c r="V19" s="134" t="str">
        <f>MID($AH$4,2,1)</f>
        <v>9</v>
      </c>
      <c r="W19" s="134"/>
      <c r="X19" s="134" t="str">
        <f>MID($AH$4,3,1)</f>
        <v>0</v>
      </c>
      <c r="Y19" s="134"/>
      <c r="Z19" s="134" t="str">
        <f>MID($AH$4,5,1)</f>
        <v>5</v>
      </c>
      <c r="AA19" s="134"/>
      <c r="AB19" s="134" t="str">
        <f>MID($AH$4,6,1)</f>
        <v>6</v>
      </c>
      <c r="AC19" s="134"/>
      <c r="AD19" s="134" t="str">
        <f>MID($AH$4,7,1)</f>
        <v>7</v>
      </c>
      <c r="AE19" s="134"/>
      <c r="AF19" s="134" t="str">
        <f>MID($AH$4,8,1)</f>
        <v>8</v>
      </c>
      <c r="AG19" s="135"/>
      <c r="AH19" s="91" t="s">
        <v>39</v>
      </c>
      <c r="AI19" s="105"/>
      <c r="AJ19" s="92"/>
      <c r="AK19" s="114" t="s">
        <v>41</v>
      </c>
      <c r="AL19" s="115"/>
      <c r="AM19" s="115"/>
      <c r="AN19" s="115"/>
      <c r="AO19" s="146"/>
      <c r="AP19" s="146"/>
      <c r="AQ19" s="146"/>
      <c r="AR19" s="146"/>
      <c r="AS19" s="146"/>
      <c r="AT19" s="146"/>
      <c r="AU19" s="146"/>
      <c r="AV19" s="146"/>
      <c r="AW19" s="39"/>
      <c r="AX19" s="132"/>
      <c r="AY19" s="132"/>
      <c r="AZ19" s="132"/>
      <c r="BA19" s="132"/>
      <c r="BB19" s="132"/>
      <c r="BC19" s="132"/>
      <c r="BD19" s="132"/>
      <c r="BE19" s="132"/>
      <c r="BF19" s="132"/>
      <c r="BG19" s="132"/>
      <c r="BH19" s="132"/>
      <c r="BI19" s="132"/>
      <c r="BJ19" s="132"/>
      <c r="BK19" s="132"/>
      <c r="BL19" s="132"/>
      <c r="BM19" s="132"/>
      <c r="BN19" s="132"/>
      <c r="BO19" s="132"/>
      <c r="BP19" s="132"/>
      <c r="BQ19" s="132"/>
      <c r="BR19" s="132"/>
      <c r="BS19" s="132"/>
      <c r="BT19" s="132"/>
      <c r="BU19" s="132"/>
      <c r="BV19" s="132"/>
      <c r="BW19" s="132"/>
      <c r="BX19" s="132"/>
      <c r="BY19" s="132"/>
      <c r="BZ19" s="132"/>
      <c r="CA19" s="132"/>
      <c r="CB19" s="132"/>
      <c r="CC19" s="132"/>
      <c r="CD19" s="132"/>
      <c r="CE19" s="132"/>
      <c r="CF19" s="132"/>
      <c r="CG19" s="132"/>
      <c r="CH19" s="132"/>
      <c r="CI19" s="132"/>
      <c r="CJ19" s="133"/>
    </row>
    <row r="20" spans="5:88">
      <c r="E20" s="20">
        <v>10</v>
      </c>
      <c r="G20" s="72"/>
      <c r="H20" s="72"/>
      <c r="I20" s="93"/>
      <c r="J20" s="94"/>
      <c r="K20" s="93"/>
      <c r="L20" s="106"/>
      <c r="M20" s="94"/>
      <c r="N20" s="80"/>
      <c r="O20" s="103"/>
      <c r="P20" s="103"/>
      <c r="Q20" s="103"/>
      <c r="R20" s="103"/>
      <c r="S20" s="81"/>
      <c r="T20" s="97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98"/>
      <c r="AG20" s="101"/>
      <c r="AH20" s="93"/>
      <c r="AI20" s="106"/>
      <c r="AJ20" s="94"/>
      <c r="AK20" s="31"/>
      <c r="AL20" s="168" t="s">
        <v>43</v>
      </c>
      <c r="AM20" s="168"/>
      <c r="AN20" s="168"/>
      <c r="AO20" s="168"/>
      <c r="AP20" s="168"/>
      <c r="AQ20" s="168"/>
      <c r="AR20" s="168"/>
      <c r="AS20" s="168"/>
      <c r="AT20" s="224" t="s">
        <v>42</v>
      </c>
      <c r="AU20" s="219"/>
      <c r="AV20" s="219"/>
      <c r="AW20" s="32"/>
      <c r="AX20" s="128" t="str">
        <f>L4</f>
        <v>鹿児島市石灯籠1-2-3</v>
      </c>
      <c r="AY20" s="128"/>
      <c r="AZ20" s="128"/>
      <c r="BA20" s="128"/>
      <c r="BB20" s="128"/>
      <c r="BC20" s="128"/>
      <c r="BD20" s="128"/>
      <c r="BE20" s="128"/>
      <c r="BF20" s="128"/>
      <c r="BG20" s="128"/>
      <c r="BH20" s="128"/>
      <c r="BI20" s="128"/>
      <c r="BJ20" s="128"/>
      <c r="BK20" s="128"/>
      <c r="BL20" s="128"/>
      <c r="BM20" s="128"/>
      <c r="BN20" s="128"/>
      <c r="BO20" s="128"/>
      <c r="BP20" s="128"/>
      <c r="BQ20" s="128"/>
      <c r="BR20" s="128"/>
      <c r="BS20" s="128"/>
      <c r="BT20" s="128"/>
      <c r="BU20" s="128"/>
      <c r="BV20" s="128"/>
      <c r="BW20" s="128"/>
      <c r="BX20" s="128"/>
      <c r="BY20" s="128"/>
      <c r="BZ20" s="128"/>
      <c r="CA20" s="128"/>
      <c r="CB20" s="128"/>
      <c r="CC20" s="128"/>
      <c r="CD20" s="128"/>
      <c r="CE20" s="128"/>
      <c r="CF20" s="128"/>
      <c r="CG20" s="128"/>
      <c r="CH20" s="128"/>
      <c r="CI20" s="128"/>
      <c r="CJ20" s="129"/>
    </row>
    <row r="21" spans="5:88">
      <c r="E21" s="20">
        <v>11</v>
      </c>
      <c r="G21" s="72"/>
      <c r="H21" s="72"/>
      <c r="I21" s="93"/>
      <c r="J21" s="94"/>
      <c r="K21" s="95"/>
      <c r="L21" s="107"/>
      <c r="M21" s="96"/>
      <c r="N21" s="78"/>
      <c r="O21" s="90"/>
      <c r="P21" s="90"/>
      <c r="Q21" s="90"/>
      <c r="R21" s="90"/>
      <c r="S21" s="79"/>
      <c r="T21" s="99"/>
      <c r="U21" s="100"/>
      <c r="V21" s="100"/>
      <c r="W21" s="100"/>
      <c r="X21" s="100"/>
      <c r="Y21" s="100"/>
      <c r="Z21" s="100"/>
      <c r="AA21" s="100"/>
      <c r="AB21" s="100"/>
      <c r="AC21" s="100"/>
      <c r="AD21" s="100"/>
      <c r="AE21" s="100"/>
      <c r="AF21" s="100"/>
      <c r="AG21" s="102"/>
      <c r="AH21" s="95"/>
      <c r="AI21" s="107"/>
      <c r="AJ21" s="96"/>
      <c r="AK21" s="34"/>
      <c r="AL21" s="148"/>
      <c r="AM21" s="148"/>
      <c r="AN21" s="148"/>
      <c r="AO21" s="148"/>
      <c r="AP21" s="148"/>
      <c r="AQ21" s="148"/>
      <c r="AR21" s="148"/>
      <c r="AS21" s="148"/>
      <c r="AT21" s="222"/>
      <c r="AU21" s="222"/>
      <c r="AV21" s="222"/>
      <c r="AW21" s="35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1"/>
    </row>
    <row r="22" spans="5:88" ht="18" customHeight="1">
      <c r="E22" s="20">
        <v>12</v>
      </c>
      <c r="G22" s="72"/>
      <c r="H22" s="72"/>
      <c r="I22" s="93"/>
      <c r="J22" s="94"/>
      <c r="K22" s="91" t="s">
        <v>37</v>
      </c>
      <c r="L22" s="105"/>
      <c r="M22" s="92"/>
      <c r="N22" s="76" t="s">
        <v>39</v>
      </c>
      <c r="O22" s="89"/>
      <c r="P22" s="89"/>
      <c r="Q22" s="89"/>
      <c r="R22" s="89"/>
      <c r="S22" s="77"/>
      <c r="T22" s="28"/>
      <c r="U22" s="167" t="s">
        <v>43</v>
      </c>
      <c r="V22" s="167"/>
      <c r="W22" s="167"/>
      <c r="X22" s="167"/>
      <c r="Y22" s="167"/>
      <c r="Z22" s="167"/>
      <c r="AA22" s="167"/>
      <c r="AB22" s="167"/>
      <c r="AC22" s="169" t="s">
        <v>42</v>
      </c>
      <c r="AD22" s="169"/>
      <c r="AE22" s="169"/>
      <c r="AF22" s="29"/>
      <c r="AG22" s="194" t="str">
        <f>L5</f>
        <v>鹿児島市中央町1-1-1</v>
      </c>
      <c r="AH22" s="194"/>
      <c r="AI22" s="194"/>
      <c r="AJ22" s="194"/>
      <c r="AK22" s="194"/>
      <c r="AL22" s="194"/>
      <c r="AM22" s="194"/>
      <c r="AN22" s="194"/>
      <c r="AO22" s="194"/>
      <c r="AP22" s="194"/>
      <c r="AQ22" s="194"/>
      <c r="AR22" s="194"/>
      <c r="AS22" s="194"/>
      <c r="AT22" s="194"/>
      <c r="AU22" s="194"/>
      <c r="AV22" s="194"/>
      <c r="AW22" s="194"/>
      <c r="AX22" s="194"/>
      <c r="AY22" s="194"/>
      <c r="AZ22" s="194"/>
      <c r="BA22" s="194"/>
      <c r="BB22" s="194"/>
      <c r="BC22" s="194"/>
      <c r="BD22" s="194"/>
      <c r="BE22" s="194"/>
      <c r="BF22" s="194"/>
      <c r="BG22" s="194"/>
      <c r="BH22" s="194"/>
      <c r="BI22" s="194"/>
      <c r="BJ22" s="194"/>
      <c r="BK22" s="194"/>
      <c r="BL22" s="194"/>
      <c r="BM22" s="194"/>
      <c r="BN22" s="194"/>
      <c r="BO22" s="194"/>
      <c r="BP22" s="194"/>
      <c r="BQ22" s="194"/>
      <c r="BR22" s="194"/>
      <c r="BS22" s="194"/>
      <c r="BT22" s="194"/>
      <c r="BU22" s="194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30"/>
    </row>
    <row r="23" spans="5:88" ht="18" customHeight="1">
      <c r="E23" s="20">
        <v>13</v>
      </c>
      <c r="G23" s="72"/>
      <c r="H23" s="72"/>
      <c r="I23" s="93"/>
      <c r="J23" s="94"/>
      <c r="K23" s="93"/>
      <c r="L23" s="106"/>
      <c r="M23" s="94"/>
      <c r="N23" s="80"/>
      <c r="O23" s="103"/>
      <c r="P23" s="103"/>
      <c r="Q23" s="103"/>
      <c r="R23" s="103"/>
      <c r="S23" s="81"/>
      <c r="T23" s="34"/>
      <c r="U23" s="148"/>
      <c r="V23" s="148"/>
      <c r="W23" s="148"/>
      <c r="X23" s="148"/>
      <c r="Y23" s="148"/>
      <c r="Z23" s="148"/>
      <c r="AA23" s="148"/>
      <c r="AB23" s="148"/>
      <c r="AC23" s="171"/>
      <c r="AD23" s="171"/>
      <c r="AE23" s="171"/>
      <c r="AF23" s="35"/>
      <c r="AG23" s="130"/>
      <c r="AH23" s="130"/>
      <c r="AI23" s="130"/>
      <c r="AJ23" s="130"/>
      <c r="AK23" s="130"/>
      <c r="AL23" s="130"/>
      <c r="AM23" s="130"/>
      <c r="AN23" s="130"/>
      <c r="AO23" s="130"/>
      <c r="AP23" s="130"/>
      <c r="AQ23" s="130"/>
      <c r="AR23" s="130"/>
      <c r="AS23" s="130"/>
      <c r="AT23" s="130"/>
      <c r="AU23" s="130"/>
      <c r="AV23" s="130"/>
      <c r="AW23" s="130"/>
      <c r="AX23" s="130"/>
      <c r="AY23" s="130"/>
      <c r="AZ23" s="130"/>
      <c r="BA23" s="130"/>
      <c r="BB23" s="130"/>
      <c r="BC23" s="130"/>
      <c r="BD23" s="130"/>
      <c r="BE23" s="130"/>
      <c r="BF23" s="130"/>
      <c r="BG23" s="130"/>
      <c r="BH23" s="130"/>
      <c r="BI23" s="130"/>
      <c r="BJ23" s="130"/>
      <c r="BK23" s="130"/>
      <c r="BL23" s="130"/>
      <c r="BM23" s="130"/>
      <c r="BN23" s="130"/>
      <c r="BO23" s="130"/>
      <c r="BP23" s="130"/>
      <c r="BQ23" s="130"/>
      <c r="BR23" s="130"/>
      <c r="BS23" s="130"/>
      <c r="BT23" s="130"/>
      <c r="BU23" s="130"/>
      <c r="BV23" s="35"/>
      <c r="BW23" s="35"/>
      <c r="BX23" s="35"/>
      <c r="BY23" s="35"/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8"/>
    </row>
    <row r="24" spans="5:88">
      <c r="E24" s="20">
        <v>14</v>
      </c>
      <c r="G24" s="72"/>
      <c r="H24" s="72"/>
      <c r="I24" s="93"/>
      <c r="J24" s="94"/>
      <c r="K24" s="76" t="s">
        <v>45</v>
      </c>
      <c r="L24" s="89"/>
      <c r="M24" s="89"/>
      <c r="N24" s="89"/>
      <c r="O24" s="89"/>
      <c r="P24" s="77"/>
      <c r="Q24" s="76" t="s">
        <v>46</v>
      </c>
      <c r="R24" s="89"/>
      <c r="S24" s="89"/>
      <c r="T24" s="81"/>
      <c r="U24" s="97" t="str">
        <f>MID($AH$5,1,1)</f>
        <v>2</v>
      </c>
      <c r="V24" s="98"/>
      <c r="W24" s="98" t="str">
        <f>MID($AH$5,2,1)</f>
        <v>8</v>
      </c>
      <c r="X24" s="101"/>
      <c r="Y24" s="97" t="str">
        <f>MID($AH$5,3,1)</f>
        <v>0</v>
      </c>
      <c r="Z24" s="98"/>
      <c r="AA24" s="98" t="str">
        <f>MID($AH$5,4,1)</f>
        <v>4</v>
      </c>
      <c r="AB24" s="101"/>
      <c r="AC24" s="97" t="str">
        <f>MID($AH$5,5,1)</f>
        <v>0</v>
      </c>
      <c r="AD24" s="98"/>
      <c r="AE24" s="98" t="str">
        <f>MID($AH$5,6,1)</f>
        <v>1</v>
      </c>
      <c r="AF24" s="101"/>
    </row>
    <row r="25" spans="5:88">
      <c r="E25" s="20">
        <v>15</v>
      </c>
      <c r="G25" s="72"/>
      <c r="H25" s="72"/>
      <c r="I25" s="95"/>
      <c r="J25" s="96"/>
      <c r="K25" s="78"/>
      <c r="L25" s="90"/>
      <c r="M25" s="90"/>
      <c r="N25" s="90"/>
      <c r="O25" s="90"/>
      <c r="P25" s="79"/>
      <c r="Q25" s="78"/>
      <c r="R25" s="90"/>
      <c r="S25" s="90"/>
      <c r="T25" s="79"/>
      <c r="U25" s="99"/>
      <c r="V25" s="100"/>
      <c r="W25" s="100"/>
      <c r="X25" s="102"/>
      <c r="Y25" s="99"/>
      <c r="Z25" s="100"/>
      <c r="AA25" s="100"/>
      <c r="AB25" s="102"/>
      <c r="AC25" s="99"/>
      <c r="AD25" s="100"/>
      <c r="AE25" s="100"/>
      <c r="AF25" s="102"/>
      <c r="BV25" s="22"/>
      <c r="BW25" s="74" t="s">
        <v>56</v>
      </c>
      <c r="BX25" s="74"/>
      <c r="BY25" s="74"/>
      <c r="BZ25" s="74"/>
      <c r="CA25" s="74"/>
      <c r="CB25" s="74"/>
      <c r="CC25" s="74"/>
      <c r="CD25" s="74"/>
      <c r="CE25" s="74"/>
      <c r="CF25" s="74"/>
      <c r="CG25" s="74"/>
      <c r="CH25" s="74"/>
      <c r="CI25" s="74"/>
      <c r="CJ25" s="23"/>
    </row>
    <row r="26" spans="5:88">
      <c r="E26" s="20">
        <v>16</v>
      </c>
      <c r="G26" s="72"/>
      <c r="H26" s="72"/>
      <c r="BV26" s="28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30"/>
    </row>
    <row r="27" spans="5:88" ht="21.75" customHeight="1">
      <c r="E27" s="20">
        <v>17</v>
      </c>
      <c r="G27" s="72"/>
      <c r="H27" s="72"/>
      <c r="L27" s="143" t="s">
        <v>53</v>
      </c>
      <c r="M27" s="143"/>
      <c r="N27" s="143"/>
      <c r="O27" s="143"/>
      <c r="P27" s="143"/>
      <c r="Q27" s="143"/>
      <c r="R27" s="143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  <c r="AF27" s="143"/>
      <c r="AG27" s="143"/>
      <c r="AH27" s="143"/>
      <c r="AI27" s="143"/>
      <c r="AJ27" s="143"/>
      <c r="AK27" s="143"/>
      <c r="AL27" s="143"/>
      <c r="AM27" s="143"/>
      <c r="AN27" s="143"/>
      <c r="AO27" s="143"/>
      <c r="AP27" s="143"/>
      <c r="AQ27" s="143"/>
      <c r="AR27" s="143"/>
      <c r="AS27" s="143"/>
      <c r="AT27" s="143"/>
      <c r="AU27" s="143"/>
      <c r="AV27" s="143"/>
      <c r="AW27" s="143"/>
      <c r="BV27" s="31"/>
      <c r="BW27" s="32"/>
      <c r="BX27" s="32"/>
      <c r="BY27" s="32"/>
      <c r="BZ27" s="32"/>
      <c r="CA27" s="32"/>
      <c r="CB27" s="32"/>
      <c r="CC27" s="32"/>
      <c r="CD27" s="32"/>
      <c r="CE27" s="32"/>
      <c r="CF27" s="32"/>
      <c r="CG27" s="32"/>
      <c r="CH27" s="32"/>
      <c r="CI27" s="32"/>
      <c r="CJ27" s="33"/>
    </row>
    <row r="28" spans="5:88" ht="21.75" customHeight="1">
      <c r="E28" s="20">
        <v>18</v>
      </c>
      <c r="G28" s="72"/>
      <c r="H28" s="72"/>
      <c r="L28" s="144" t="s">
        <v>54</v>
      </c>
      <c r="M28" s="144"/>
      <c r="N28" s="144"/>
      <c r="O28" s="144"/>
      <c r="P28" s="144"/>
      <c r="Q28" s="144"/>
      <c r="R28" s="144"/>
      <c r="S28" s="144"/>
      <c r="T28" s="144"/>
      <c r="U28" s="144"/>
      <c r="V28" s="144"/>
      <c r="W28" s="144"/>
      <c r="X28" s="144"/>
      <c r="Y28" s="144"/>
      <c r="Z28" s="144"/>
      <c r="AA28" s="144"/>
      <c r="AB28" s="144"/>
      <c r="AC28" s="144"/>
      <c r="AD28" s="144"/>
      <c r="AE28" s="144"/>
      <c r="AF28" s="144"/>
      <c r="AG28" s="144"/>
      <c r="AH28" s="144"/>
      <c r="AI28" s="144"/>
      <c r="AJ28" s="144"/>
      <c r="AK28" s="144"/>
      <c r="AL28" s="144"/>
      <c r="AM28" s="144"/>
      <c r="AN28" s="144"/>
      <c r="AO28" s="144"/>
      <c r="AP28" s="144"/>
      <c r="AQ28" s="144"/>
      <c r="AR28" s="144"/>
      <c r="AS28" s="144"/>
      <c r="AT28" s="239" t="s">
        <v>106</v>
      </c>
      <c r="AU28" s="239"/>
      <c r="AV28" s="239"/>
      <c r="AW28" s="239"/>
      <c r="AX28" s="239"/>
      <c r="AY28" s="239"/>
      <c r="AZ28" s="239"/>
      <c r="BA28" s="239"/>
      <c r="BB28" s="239"/>
      <c r="BC28" s="239"/>
      <c r="BD28" s="239"/>
      <c r="BE28" s="239"/>
      <c r="BF28" s="239"/>
      <c r="BG28" s="239"/>
      <c r="BH28" s="239"/>
      <c r="BI28" s="239"/>
      <c r="BJ28" s="239"/>
      <c r="BK28" s="239"/>
      <c r="BV28" s="31"/>
      <c r="BW28" s="32"/>
      <c r="BX28" s="32"/>
      <c r="BY28" s="32"/>
      <c r="BZ28" s="32"/>
      <c r="CA28" s="32"/>
      <c r="CB28" s="32"/>
      <c r="CC28" s="32"/>
      <c r="CD28" s="32"/>
      <c r="CE28" s="32"/>
      <c r="CF28" s="32"/>
      <c r="CG28" s="32"/>
      <c r="CH28" s="32"/>
      <c r="CI28" s="32"/>
      <c r="CJ28" s="33"/>
    </row>
    <row r="29" spans="5:88" ht="21.75" customHeight="1">
      <c r="E29" s="20">
        <v>19</v>
      </c>
      <c r="L29" s="145" t="s">
        <v>55</v>
      </c>
      <c r="M29" s="145"/>
      <c r="N29" s="145"/>
      <c r="O29" s="145"/>
      <c r="P29" s="145"/>
      <c r="Q29" s="145"/>
      <c r="R29" s="145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  <c r="AF29" s="145"/>
      <c r="AG29" s="145"/>
      <c r="AH29" s="145"/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BV29" s="31"/>
      <c r="BW29" s="32"/>
      <c r="BX29" s="32"/>
      <c r="BY29" s="32"/>
      <c r="BZ29" s="32"/>
      <c r="CA29" s="32"/>
      <c r="CB29" s="32"/>
      <c r="CC29" s="32"/>
      <c r="CD29" s="32"/>
      <c r="CE29" s="32"/>
      <c r="CF29" s="32"/>
      <c r="CG29" s="32"/>
      <c r="CH29" s="32"/>
      <c r="CI29" s="32"/>
      <c r="CJ29" s="33"/>
    </row>
    <row r="30" spans="5:88" ht="18" customHeight="1">
      <c r="E30" s="20">
        <v>20</v>
      </c>
      <c r="I30" s="91" t="s">
        <v>90</v>
      </c>
      <c r="J30" s="92"/>
      <c r="K30" s="22"/>
      <c r="L30" s="74" t="s">
        <v>57</v>
      </c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23"/>
      <c r="AE30" s="22"/>
      <c r="AF30" s="74" t="s">
        <v>60</v>
      </c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23"/>
      <c r="AU30" s="24"/>
      <c r="AV30" s="24"/>
      <c r="AW30" s="24"/>
      <c r="AX30" s="163" t="s">
        <v>61</v>
      </c>
      <c r="AY30" s="83"/>
      <c r="AZ30" s="83"/>
      <c r="BA30" s="83"/>
      <c r="BB30" s="84"/>
      <c r="BC30" s="114" t="s">
        <v>41</v>
      </c>
      <c r="BD30" s="115"/>
      <c r="BE30" s="115"/>
      <c r="BF30" s="115"/>
      <c r="BG30" s="39"/>
      <c r="BH30" s="39"/>
      <c r="BI30" s="39"/>
      <c r="BJ30" s="39"/>
      <c r="BK30" s="40"/>
      <c r="BL30" s="39"/>
      <c r="BM30" s="39"/>
      <c r="BN30" s="39"/>
      <c r="BO30" s="39"/>
      <c r="BP30" s="39"/>
      <c r="BQ30" s="39"/>
      <c r="BR30" s="39"/>
      <c r="BS30" s="39"/>
      <c r="BT30" s="40"/>
      <c r="BV30" s="31"/>
      <c r="BW30" s="32"/>
      <c r="BX30" s="32"/>
      <c r="BY30" s="32"/>
      <c r="BZ30" s="32"/>
      <c r="CA30" s="32"/>
      <c r="CB30" s="32"/>
      <c r="CC30" s="32"/>
      <c r="CD30" s="32"/>
      <c r="CE30" s="32"/>
      <c r="CF30" s="32"/>
      <c r="CG30" s="32"/>
      <c r="CH30" s="32"/>
      <c r="CI30" s="32"/>
      <c r="CJ30" s="33"/>
    </row>
    <row r="31" spans="5:88">
      <c r="E31" s="20">
        <v>21</v>
      </c>
      <c r="I31" s="93"/>
      <c r="J31" s="94"/>
      <c r="K31" s="141"/>
      <c r="L31" s="137"/>
      <c r="M31" s="137"/>
      <c r="N31" s="137"/>
      <c r="O31" s="137"/>
      <c r="P31" s="137"/>
      <c r="Q31" s="137"/>
      <c r="R31" s="139"/>
      <c r="S31" s="141"/>
      <c r="T31" s="137"/>
      <c r="U31" s="137"/>
      <c r="V31" s="137"/>
      <c r="W31" s="137"/>
      <c r="X31" s="137"/>
      <c r="Y31" s="137"/>
      <c r="Z31" s="137"/>
      <c r="AA31" s="137"/>
      <c r="AB31" s="137"/>
      <c r="AC31" s="137"/>
      <c r="AD31" s="139"/>
      <c r="AE31" s="76" t="s">
        <v>58</v>
      </c>
      <c r="AF31" s="89"/>
      <c r="AG31" s="89"/>
      <c r="AH31" s="77"/>
      <c r="AI31" s="97" t="str">
        <f>MID($BQ$3,1,1)</f>
        <v>5</v>
      </c>
      <c r="AJ31" s="98"/>
      <c r="AK31" s="98" t="str">
        <f>MID($BQ$3,2,1)</f>
        <v>0</v>
      </c>
      <c r="AL31" s="101"/>
      <c r="AM31" s="97" t="str">
        <f>MID($BQ$3,3,1)</f>
        <v>1</v>
      </c>
      <c r="AN31" s="98"/>
      <c r="AO31" s="98" t="str">
        <f>MID($BQ$3,4,1)</f>
        <v>0</v>
      </c>
      <c r="AP31" s="101"/>
      <c r="AQ31" s="97" t="str">
        <f>MID($BQ$3,5,1)</f>
        <v>2</v>
      </c>
      <c r="AR31" s="98"/>
      <c r="AS31" s="98" t="str">
        <f>MID($BQ$3,6,1)</f>
        <v>5</v>
      </c>
      <c r="AT31" s="101"/>
      <c r="AU31" s="24"/>
      <c r="AV31" s="24"/>
      <c r="AW31" s="24"/>
      <c r="AX31" s="164"/>
      <c r="AY31" s="165"/>
      <c r="AZ31" s="165"/>
      <c r="BA31" s="165"/>
      <c r="BB31" s="166"/>
      <c r="BC31" s="237" t="s">
        <v>62</v>
      </c>
      <c r="BD31" s="238"/>
      <c r="BE31" s="32"/>
      <c r="BF31" s="128" t="str">
        <f>MID(AT3,1,3)</f>
        <v>薩摩　</v>
      </c>
      <c r="BG31" s="128"/>
      <c r="BH31" s="128"/>
      <c r="BI31" s="128"/>
      <c r="BJ31" s="128"/>
      <c r="BK31" s="129"/>
      <c r="BL31" s="237" t="s">
        <v>63</v>
      </c>
      <c r="BM31" s="238"/>
      <c r="BN31" s="128" t="str">
        <f>MID(AT3,4,4)</f>
        <v>桐子</v>
      </c>
      <c r="BO31" s="128"/>
      <c r="BP31" s="128"/>
      <c r="BQ31" s="128"/>
      <c r="BR31" s="128"/>
      <c r="BS31" s="128"/>
      <c r="BT31" s="129"/>
      <c r="BV31" s="34"/>
      <c r="BW31" s="35"/>
      <c r="BX31" s="35"/>
      <c r="BY31" s="35"/>
      <c r="BZ31" s="35"/>
      <c r="CA31" s="35"/>
      <c r="CB31" s="35"/>
      <c r="CC31" s="35"/>
      <c r="CD31" s="35"/>
      <c r="CE31" s="35"/>
      <c r="CF31" s="35"/>
      <c r="CG31" s="35"/>
      <c r="CH31" s="35"/>
      <c r="CI31" s="35"/>
      <c r="CJ31" s="38"/>
    </row>
    <row r="32" spans="5:88">
      <c r="E32" s="20">
        <v>22</v>
      </c>
      <c r="I32" s="93"/>
      <c r="J32" s="94"/>
      <c r="K32" s="142"/>
      <c r="L32" s="138"/>
      <c r="M32" s="138"/>
      <c r="N32" s="138"/>
      <c r="O32" s="138"/>
      <c r="P32" s="138"/>
      <c r="Q32" s="138"/>
      <c r="R32" s="140"/>
      <c r="S32" s="142"/>
      <c r="T32" s="138"/>
      <c r="U32" s="138"/>
      <c r="V32" s="138"/>
      <c r="W32" s="138"/>
      <c r="X32" s="138"/>
      <c r="Y32" s="138"/>
      <c r="Z32" s="138"/>
      <c r="AA32" s="138"/>
      <c r="AB32" s="138"/>
      <c r="AC32" s="138"/>
      <c r="AD32" s="140"/>
      <c r="AE32" s="78" t="s">
        <v>59</v>
      </c>
      <c r="AF32" s="90"/>
      <c r="AG32" s="90"/>
      <c r="AH32" s="79"/>
      <c r="AI32" s="99"/>
      <c r="AJ32" s="100"/>
      <c r="AK32" s="100"/>
      <c r="AL32" s="102"/>
      <c r="AM32" s="99"/>
      <c r="AN32" s="100"/>
      <c r="AO32" s="100"/>
      <c r="AP32" s="102"/>
      <c r="AQ32" s="99"/>
      <c r="AR32" s="100"/>
      <c r="AS32" s="100"/>
      <c r="AT32" s="102"/>
      <c r="AU32" s="44"/>
      <c r="AV32" s="44"/>
      <c r="AW32" s="44"/>
      <c r="AX32" s="85"/>
      <c r="AY32" s="86"/>
      <c r="AZ32" s="86"/>
      <c r="BA32" s="86"/>
      <c r="BB32" s="87"/>
      <c r="BC32" s="34"/>
      <c r="BD32" s="35"/>
      <c r="BE32" s="35"/>
      <c r="BF32" s="130"/>
      <c r="BG32" s="130"/>
      <c r="BH32" s="130"/>
      <c r="BI32" s="130"/>
      <c r="BJ32" s="130"/>
      <c r="BK32" s="131"/>
      <c r="BL32" s="34"/>
      <c r="BM32" s="35"/>
      <c r="BN32" s="130"/>
      <c r="BO32" s="130"/>
      <c r="BP32" s="130"/>
      <c r="BQ32" s="130"/>
      <c r="BR32" s="130"/>
      <c r="BS32" s="130"/>
      <c r="BT32" s="131"/>
    </row>
    <row r="33" spans="5:92">
      <c r="E33" s="20">
        <v>23</v>
      </c>
      <c r="I33" s="93"/>
      <c r="J33" s="94"/>
      <c r="K33" s="91" t="s">
        <v>36</v>
      </c>
      <c r="L33" s="105"/>
      <c r="M33" s="92"/>
      <c r="N33" s="36"/>
      <c r="O33" s="74" t="s">
        <v>64</v>
      </c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37"/>
      <c r="AB33" s="25"/>
      <c r="AC33" s="25"/>
      <c r="AD33" s="160" t="s">
        <v>66</v>
      </c>
      <c r="AE33" s="160"/>
      <c r="AF33" s="160"/>
      <c r="AG33" s="160"/>
      <c r="AH33" s="160"/>
      <c r="AI33" s="160"/>
      <c r="AJ33" s="160"/>
      <c r="AK33" s="160"/>
      <c r="AL33" s="160"/>
      <c r="AM33" s="160"/>
      <c r="AN33" s="160"/>
      <c r="AO33" s="160"/>
      <c r="AP33" s="160"/>
      <c r="AQ33" s="160"/>
      <c r="AR33" s="160"/>
      <c r="AS33" s="160"/>
      <c r="AT33" s="160"/>
      <c r="AU33" s="160"/>
      <c r="AV33" s="160"/>
      <c r="AW33" s="160"/>
      <c r="AX33" s="160"/>
      <c r="AY33" s="160"/>
      <c r="AZ33" s="160"/>
      <c r="BA33" s="160"/>
      <c r="BB33" s="160"/>
      <c r="BC33" s="160"/>
      <c r="BD33" s="160"/>
      <c r="BE33" s="160"/>
      <c r="BF33" s="160"/>
      <c r="BG33" s="160"/>
      <c r="BH33" s="160"/>
      <c r="BI33" s="160"/>
      <c r="BJ33" s="160"/>
      <c r="BK33" s="160"/>
      <c r="BL33" s="160"/>
      <c r="BM33" s="160"/>
      <c r="BN33" s="160"/>
      <c r="BO33" s="160"/>
      <c r="BP33" s="160"/>
      <c r="BQ33" s="160"/>
      <c r="BR33" s="160"/>
      <c r="BS33" s="32"/>
      <c r="BT33" s="33"/>
      <c r="BU33" s="22"/>
      <c r="BV33" s="27"/>
      <c r="BW33" s="74" t="s">
        <v>68</v>
      </c>
      <c r="BX33" s="74"/>
      <c r="BY33" s="74"/>
      <c r="BZ33" s="74"/>
      <c r="CA33" s="74"/>
      <c r="CB33" s="74"/>
      <c r="CC33" s="74"/>
      <c r="CD33" s="74"/>
      <c r="CE33" s="74"/>
      <c r="CF33" s="74"/>
      <c r="CG33" s="74"/>
      <c r="CH33" s="74"/>
      <c r="CI33" s="74"/>
      <c r="CJ33" s="74"/>
      <c r="CK33" s="27"/>
      <c r="CL33" s="23"/>
    </row>
    <row r="34" spans="5:92" ht="13.5" customHeight="1">
      <c r="E34" s="20">
        <v>24</v>
      </c>
      <c r="I34" s="93"/>
      <c r="J34" s="94"/>
      <c r="K34" s="93"/>
      <c r="L34" s="106"/>
      <c r="M34" s="94"/>
      <c r="N34" s="136" t="str">
        <f>MID($BQ$6,1,1)</f>
        <v>8</v>
      </c>
      <c r="O34" s="134"/>
      <c r="P34" s="134" t="str">
        <f>MID($BQ$6,2,1)</f>
        <v>9</v>
      </c>
      <c r="Q34" s="134"/>
      <c r="R34" s="134" t="str">
        <f>MID($BQ$6,3,1)</f>
        <v>0</v>
      </c>
      <c r="S34" s="134"/>
      <c r="T34" s="134" t="str">
        <f>MID($BQ$6,5,1)</f>
        <v>1</v>
      </c>
      <c r="U34" s="134"/>
      <c r="V34" s="134" t="str">
        <f>MID($BQ$6,6,1)</f>
        <v>1</v>
      </c>
      <c r="W34" s="134"/>
      <c r="X34" s="134" t="str">
        <f>MID($BQ$6,7,1)</f>
        <v>1</v>
      </c>
      <c r="Y34" s="134"/>
      <c r="Z34" s="134" t="str">
        <f>MID($BQ$6,8,1)</f>
        <v>1</v>
      </c>
      <c r="AA34" s="135"/>
      <c r="AB34" s="22"/>
      <c r="AC34" s="74" t="s">
        <v>65</v>
      </c>
      <c r="AD34" s="74"/>
      <c r="AE34" s="74"/>
      <c r="AF34" s="74"/>
      <c r="AG34" s="74"/>
      <c r="AH34" s="74"/>
      <c r="AI34" s="74"/>
      <c r="AJ34" s="74"/>
      <c r="AK34" s="23"/>
      <c r="AL34" s="114" t="s">
        <v>41</v>
      </c>
      <c r="AM34" s="115"/>
      <c r="AN34" s="115"/>
      <c r="AO34" s="115"/>
      <c r="AP34" s="146"/>
      <c r="AQ34" s="146"/>
      <c r="AR34" s="146"/>
      <c r="AS34" s="146"/>
      <c r="AT34" s="146"/>
      <c r="AU34" s="146"/>
      <c r="AV34" s="146"/>
      <c r="AW34" s="146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  <c r="BI34" s="39"/>
      <c r="BJ34" s="39"/>
      <c r="BK34" s="39"/>
      <c r="BL34" s="39"/>
      <c r="BM34" s="39"/>
      <c r="BN34" s="39"/>
      <c r="BO34" s="39"/>
      <c r="BP34" s="39"/>
      <c r="BQ34" s="39"/>
      <c r="BR34" s="39"/>
      <c r="BS34" s="39"/>
      <c r="BT34" s="40"/>
      <c r="BU34" s="28"/>
      <c r="BV34" s="155" t="s">
        <v>67</v>
      </c>
      <c r="BW34" s="89"/>
      <c r="BX34" s="89"/>
      <c r="BY34" s="89"/>
      <c r="BZ34" s="30"/>
      <c r="CA34" s="136" t="str">
        <f>MID($BQ$7,1,1)</f>
        <v>2</v>
      </c>
      <c r="CB34" s="134"/>
      <c r="CC34" s="151" t="str">
        <f>MID($BQ$7,2,1)</f>
        <v>8</v>
      </c>
      <c r="CD34" s="152"/>
      <c r="CE34" s="158" t="str">
        <f>MID($BQ$7,3,1)</f>
        <v>0</v>
      </c>
      <c r="CF34" s="151"/>
      <c r="CG34" s="151" t="str">
        <f>MID($BQ$7,4,1)</f>
        <v>5</v>
      </c>
      <c r="CH34" s="152"/>
      <c r="CI34" s="158" t="str">
        <f>MID($BQ$7,5,1)</f>
        <v>1</v>
      </c>
      <c r="CJ34" s="151"/>
      <c r="CK34" s="151" t="str">
        <f>MID($BQ$7,6,1)</f>
        <v>1</v>
      </c>
      <c r="CL34" s="152"/>
      <c r="CM34" s="24"/>
      <c r="CN34" s="24"/>
    </row>
    <row r="35" spans="5:92" ht="13.5" customHeight="1">
      <c r="E35" s="20">
        <v>25</v>
      </c>
      <c r="I35" s="93"/>
      <c r="J35" s="94"/>
      <c r="K35" s="93"/>
      <c r="L35" s="106"/>
      <c r="M35" s="94"/>
      <c r="N35" s="97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101"/>
      <c r="AB35" s="161"/>
      <c r="AC35" s="162"/>
      <c r="AD35" s="162"/>
      <c r="AE35" s="162"/>
      <c r="AF35" s="162"/>
      <c r="AG35" s="162"/>
      <c r="AH35" s="162"/>
      <c r="AI35" s="162"/>
      <c r="AJ35" s="162"/>
      <c r="AK35" s="162"/>
      <c r="AL35" s="41"/>
      <c r="AM35" s="147" t="s">
        <v>43</v>
      </c>
      <c r="AN35" s="147"/>
      <c r="AO35" s="147"/>
      <c r="AP35" s="147"/>
      <c r="AQ35" s="147"/>
      <c r="AR35" s="147"/>
      <c r="AS35" s="147"/>
      <c r="AT35" s="147"/>
      <c r="AU35" s="149" t="s">
        <v>42</v>
      </c>
      <c r="AV35" s="149"/>
      <c r="AW35" s="149"/>
      <c r="AX35" s="42"/>
      <c r="AY35" s="128" t="str">
        <f>AP6</f>
        <v>鹿児島市紫原1-2-3</v>
      </c>
      <c r="AZ35" s="128"/>
      <c r="BA35" s="128"/>
      <c r="BB35" s="128"/>
      <c r="BC35" s="128"/>
      <c r="BD35" s="128"/>
      <c r="BE35" s="128"/>
      <c r="BF35" s="128"/>
      <c r="BG35" s="128"/>
      <c r="BH35" s="128"/>
      <c r="BI35" s="128"/>
      <c r="BJ35" s="128"/>
      <c r="BK35" s="128"/>
      <c r="BL35" s="128"/>
      <c r="BM35" s="128"/>
      <c r="BN35" s="128"/>
      <c r="BO35" s="128"/>
      <c r="BP35" s="128"/>
      <c r="BQ35" s="128"/>
      <c r="BR35" s="128"/>
      <c r="BS35" s="128"/>
      <c r="BT35" s="43"/>
      <c r="BU35" s="31"/>
      <c r="BV35" s="103"/>
      <c r="BW35" s="103"/>
      <c r="BX35" s="103"/>
      <c r="BY35" s="103"/>
      <c r="BZ35" s="33"/>
      <c r="CA35" s="97"/>
      <c r="CB35" s="98"/>
      <c r="CC35" s="153"/>
      <c r="CD35" s="154"/>
      <c r="CE35" s="159"/>
      <c r="CF35" s="153"/>
      <c r="CG35" s="153"/>
      <c r="CH35" s="154"/>
      <c r="CI35" s="159"/>
      <c r="CJ35" s="153"/>
      <c r="CK35" s="153"/>
      <c r="CL35" s="154"/>
      <c r="CM35" s="24"/>
      <c r="CN35" s="24"/>
    </row>
    <row r="36" spans="5:92" ht="13.5" customHeight="1">
      <c r="E36" s="20">
        <v>26</v>
      </c>
      <c r="I36" s="93"/>
      <c r="J36" s="94"/>
      <c r="K36" s="95"/>
      <c r="L36" s="107"/>
      <c r="M36" s="96"/>
      <c r="N36" s="99"/>
      <c r="O36" s="100"/>
      <c r="P36" s="100"/>
      <c r="Q36" s="100"/>
      <c r="R36" s="100"/>
      <c r="S36" s="100"/>
      <c r="T36" s="100"/>
      <c r="U36" s="100"/>
      <c r="V36" s="100"/>
      <c r="W36" s="100"/>
      <c r="X36" s="100"/>
      <c r="Y36" s="100"/>
      <c r="Z36" s="100"/>
      <c r="AA36" s="102"/>
      <c r="AB36" s="142"/>
      <c r="AC36" s="138"/>
      <c r="AD36" s="138"/>
      <c r="AE36" s="138"/>
      <c r="AF36" s="138"/>
      <c r="AG36" s="138"/>
      <c r="AH36" s="138"/>
      <c r="AI36" s="138"/>
      <c r="AJ36" s="138"/>
      <c r="AK36" s="138"/>
      <c r="AL36" s="34"/>
      <c r="AM36" s="148"/>
      <c r="AN36" s="148"/>
      <c r="AO36" s="148"/>
      <c r="AP36" s="148"/>
      <c r="AQ36" s="148"/>
      <c r="AR36" s="148"/>
      <c r="AS36" s="148"/>
      <c r="AT36" s="148"/>
      <c r="AU36" s="150"/>
      <c r="AV36" s="150"/>
      <c r="AW36" s="150"/>
      <c r="AX36" s="35"/>
      <c r="AY36" s="130"/>
      <c r="AZ36" s="130"/>
      <c r="BA36" s="130"/>
      <c r="BB36" s="130"/>
      <c r="BC36" s="130"/>
      <c r="BD36" s="130"/>
      <c r="BE36" s="130"/>
      <c r="BF36" s="130"/>
      <c r="BG36" s="130"/>
      <c r="BH36" s="130"/>
      <c r="BI36" s="130"/>
      <c r="BJ36" s="130"/>
      <c r="BK36" s="130"/>
      <c r="BL36" s="130"/>
      <c r="BM36" s="130"/>
      <c r="BN36" s="130"/>
      <c r="BO36" s="130"/>
      <c r="BP36" s="130"/>
      <c r="BQ36" s="130"/>
      <c r="BR36" s="130"/>
      <c r="BS36" s="130"/>
      <c r="BT36" s="38"/>
      <c r="BU36" s="34"/>
      <c r="BV36" s="90"/>
      <c r="BW36" s="90"/>
      <c r="BX36" s="90"/>
      <c r="BY36" s="90"/>
      <c r="BZ36" s="38"/>
      <c r="CA36" s="97"/>
      <c r="CB36" s="98"/>
      <c r="CC36" s="153"/>
      <c r="CD36" s="154"/>
      <c r="CE36" s="159"/>
      <c r="CF36" s="153"/>
      <c r="CG36" s="153"/>
      <c r="CH36" s="154"/>
      <c r="CI36" s="159"/>
      <c r="CJ36" s="153"/>
      <c r="CK36" s="153"/>
      <c r="CL36" s="154"/>
      <c r="CM36" s="24"/>
      <c r="CN36" s="24"/>
    </row>
    <row r="37" spans="5:92">
      <c r="E37" s="20">
        <v>27</v>
      </c>
      <c r="I37" s="93"/>
      <c r="J37" s="94"/>
      <c r="K37" s="91" t="s">
        <v>37</v>
      </c>
      <c r="L37" s="105"/>
      <c r="M37" s="92"/>
      <c r="N37" s="163" t="s">
        <v>70</v>
      </c>
      <c r="O37" s="83"/>
      <c r="P37" s="83"/>
      <c r="Q37" s="83"/>
      <c r="R37" s="83"/>
      <c r="S37" s="84"/>
      <c r="T37" s="28"/>
      <c r="U37" s="167" t="s">
        <v>43</v>
      </c>
      <c r="V37" s="167"/>
      <c r="W37" s="167"/>
      <c r="X37" s="167"/>
      <c r="Y37" s="167"/>
      <c r="Z37" s="167"/>
      <c r="AA37" s="167"/>
      <c r="AB37" s="167"/>
      <c r="AC37" s="169" t="s">
        <v>42</v>
      </c>
      <c r="AD37" s="169"/>
      <c r="AE37" s="169"/>
      <c r="AF37" s="29"/>
      <c r="AG37" s="194" t="str">
        <f>AU7</f>
        <v>鹿児島市田上1-1-1</v>
      </c>
      <c r="AH37" s="194"/>
      <c r="AI37" s="194"/>
      <c r="AJ37" s="194"/>
      <c r="AK37" s="194"/>
      <c r="AL37" s="194"/>
      <c r="AM37" s="194"/>
      <c r="AN37" s="194"/>
      <c r="AO37" s="194"/>
      <c r="AP37" s="194"/>
      <c r="AQ37" s="194"/>
      <c r="AR37" s="194"/>
      <c r="AS37" s="194"/>
      <c r="AT37" s="194"/>
      <c r="AU37" s="194"/>
      <c r="AV37" s="194"/>
      <c r="AW37" s="194"/>
      <c r="AX37" s="194"/>
      <c r="AY37" s="194"/>
      <c r="AZ37" s="194"/>
      <c r="BA37" s="194"/>
      <c r="BB37" s="194"/>
      <c r="BC37" s="194"/>
      <c r="BD37" s="194"/>
      <c r="BE37" s="194"/>
      <c r="BF37" s="194"/>
      <c r="BG37" s="194"/>
      <c r="BH37" s="194"/>
      <c r="BI37" s="194"/>
      <c r="BJ37" s="194"/>
      <c r="BK37" s="194"/>
      <c r="BL37" s="194"/>
      <c r="BM37" s="194"/>
      <c r="BN37" s="194"/>
      <c r="BO37" s="194"/>
      <c r="BP37" s="194"/>
      <c r="BQ37" s="194"/>
      <c r="BR37" s="194"/>
      <c r="BS37" s="194"/>
      <c r="BT37" s="30"/>
      <c r="BU37" s="28"/>
      <c r="BV37" s="156" t="s">
        <v>69</v>
      </c>
      <c r="BW37" s="105"/>
      <c r="BX37" s="105"/>
      <c r="BY37" s="105"/>
      <c r="BZ37" s="30"/>
      <c r="CA37" s="28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30"/>
    </row>
    <row r="38" spans="5:92">
      <c r="E38" s="20">
        <v>28</v>
      </c>
      <c r="I38" s="93"/>
      <c r="J38" s="94"/>
      <c r="K38" s="93"/>
      <c r="L38" s="106"/>
      <c r="M38" s="94"/>
      <c r="N38" s="164"/>
      <c r="O38" s="165"/>
      <c r="P38" s="165"/>
      <c r="Q38" s="165"/>
      <c r="R38" s="165"/>
      <c r="S38" s="166"/>
      <c r="T38" s="31"/>
      <c r="U38" s="168"/>
      <c r="V38" s="168"/>
      <c r="W38" s="168"/>
      <c r="X38" s="168"/>
      <c r="Y38" s="168"/>
      <c r="Z38" s="168"/>
      <c r="AA38" s="168"/>
      <c r="AB38" s="168"/>
      <c r="AC38" s="170"/>
      <c r="AD38" s="170"/>
      <c r="AE38" s="170"/>
      <c r="AF38" s="32"/>
      <c r="AG38" s="240"/>
      <c r="AH38" s="240"/>
      <c r="AI38" s="240"/>
      <c r="AJ38" s="240"/>
      <c r="AK38" s="240"/>
      <c r="AL38" s="240"/>
      <c r="AM38" s="240"/>
      <c r="AN38" s="240"/>
      <c r="AO38" s="240"/>
      <c r="AP38" s="240"/>
      <c r="AQ38" s="240"/>
      <c r="AR38" s="240"/>
      <c r="AS38" s="240"/>
      <c r="AT38" s="240"/>
      <c r="AU38" s="240"/>
      <c r="AV38" s="240"/>
      <c r="AW38" s="240"/>
      <c r="AX38" s="240"/>
      <c r="AY38" s="240"/>
      <c r="AZ38" s="240"/>
      <c r="BA38" s="240"/>
      <c r="BB38" s="240"/>
      <c r="BC38" s="240"/>
      <c r="BD38" s="240"/>
      <c r="BE38" s="240"/>
      <c r="BF38" s="240"/>
      <c r="BG38" s="240"/>
      <c r="BH38" s="240"/>
      <c r="BI38" s="240"/>
      <c r="BJ38" s="240"/>
      <c r="BK38" s="240"/>
      <c r="BL38" s="240"/>
      <c r="BM38" s="240"/>
      <c r="BN38" s="240"/>
      <c r="BO38" s="240"/>
      <c r="BP38" s="240"/>
      <c r="BQ38" s="240"/>
      <c r="BR38" s="240"/>
      <c r="BS38" s="240"/>
      <c r="BT38" s="33"/>
      <c r="BU38" s="31"/>
      <c r="BV38" s="106"/>
      <c r="BW38" s="106"/>
      <c r="BX38" s="106"/>
      <c r="BY38" s="106"/>
      <c r="BZ38" s="33"/>
      <c r="CA38" s="31"/>
      <c r="CB38" s="32"/>
      <c r="CC38" s="32"/>
      <c r="CD38" s="32"/>
      <c r="CE38" s="32"/>
      <c r="CF38" s="32"/>
      <c r="CG38" s="32"/>
      <c r="CH38" s="32"/>
      <c r="CI38" s="32"/>
      <c r="CJ38" s="32"/>
      <c r="CK38" s="32"/>
      <c r="CL38" s="32"/>
      <c r="CM38" s="32"/>
      <c r="CN38" s="33"/>
    </row>
    <row r="39" spans="5:92">
      <c r="E39" s="20">
        <v>29</v>
      </c>
      <c r="I39" s="95"/>
      <c r="J39" s="96"/>
      <c r="K39" s="95"/>
      <c r="L39" s="107"/>
      <c r="M39" s="96"/>
      <c r="N39" s="85"/>
      <c r="O39" s="86"/>
      <c r="P39" s="86"/>
      <c r="Q39" s="86"/>
      <c r="R39" s="86"/>
      <c r="S39" s="87"/>
      <c r="T39" s="34"/>
      <c r="U39" s="148"/>
      <c r="V39" s="148"/>
      <c r="W39" s="148"/>
      <c r="X39" s="148"/>
      <c r="Y39" s="148"/>
      <c r="Z39" s="148"/>
      <c r="AA39" s="148"/>
      <c r="AB39" s="148"/>
      <c r="AC39" s="171"/>
      <c r="AD39" s="171"/>
      <c r="AE39" s="171"/>
      <c r="AF39" s="35"/>
      <c r="AG39" s="130"/>
      <c r="AH39" s="130"/>
      <c r="AI39" s="130"/>
      <c r="AJ39" s="130"/>
      <c r="AK39" s="130"/>
      <c r="AL39" s="130"/>
      <c r="AM39" s="130"/>
      <c r="AN39" s="130"/>
      <c r="AO39" s="130"/>
      <c r="AP39" s="130"/>
      <c r="AQ39" s="130"/>
      <c r="AR39" s="130"/>
      <c r="AS39" s="130"/>
      <c r="AT39" s="130"/>
      <c r="AU39" s="130"/>
      <c r="AV39" s="130"/>
      <c r="AW39" s="130"/>
      <c r="AX39" s="130"/>
      <c r="AY39" s="130"/>
      <c r="AZ39" s="130"/>
      <c r="BA39" s="130"/>
      <c r="BB39" s="130"/>
      <c r="BC39" s="130"/>
      <c r="BD39" s="130"/>
      <c r="BE39" s="130"/>
      <c r="BF39" s="130"/>
      <c r="BG39" s="130"/>
      <c r="BH39" s="130"/>
      <c r="BI39" s="130"/>
      <c r="BJ39" s="130"/>
      <c r="BK39" s="130"/>
      <c r="BL39" s="130"/>
      <c r="BM39" s="130"/>
      <c r="BN39" s="130"/>
      <c r="BO39" s="130"/>
      <c r="BP39" s="130"/>
      <c r="BQ39" s="130"/>
      <c r="BR39" s="130"/>
      <c r="BS39" s="130"/>
      <c r="BT39" s="38"/>
      <c r="BU39" s="34"/>
      <c r="BV39" s="107"/>
      <c r="BW39" s="107"/>
      <c r="BX39" s="107"/>
      <c r="BY39" s="107"/>
      <c r="BZ39" s="38"/>
      <c r="CA39" s="34"/>
      <c r="CB39" s="35"/>
      <c r="CC39" s="35"/>
      <c r="CD39" s="35"/>
      <c r="CE39" s="35"/>
      <c r="CF39" s="35"/>
      <c r="CG39" s="35"/>
      <c r="CH39" s="35"/>
      <c r="CI39" s="35"/>
      <c r="CJ39" s="35"/>
      <c r="CK39" s="35"/>
      <c r="CL39" s="35"/>
      <c r="CM39" s="35"/>
      <c r="CN39" s="38"/>
    </row>
    <row r="40" spans="5:92">
      <c r="E40" s="20">
        <v>30</v>
      </c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57"/>
      <c r="Z40" s="157"/>
      <c r="AA40" s="157"/>
      <c r="AB40" s="157"/>
      <c r="AC40" s="157"/>
      <c r="AD40" s="157"/>
      <c r="AE40" s="157"/>
      <c r="AF40" s="157"/>
      <c r="AG40" s="157"/>
      <c r="AH40" s="157"/>
      <c r="AI40" s="157"/>
      <c r="AJ40" s="157"/>
      <c r="AK40" s="157"/>
      <c r="AL40" s="157"/>
      <c r="AM40" s="157"/>
      <c r="AN40" s="157"/>
      <c r="AO40" s="157"/>
      <c r="AP40" s="157"/>
      <c r="AQ40" s="157"/>
      <c r="AR40" s="157"/>
      <c r="AS40" s="157"/>
      <c r="AT40" s="157"/>
      <c r="AU40" s="157"/>
      <c r="AV40" s="157"/>
      <c r="AW40" s="157"/>
      <c r="AX40" s="157"/>
      <c r="AY40" s="157"/>
      <c r="AZ40" s="157"/>
      <c r="BA40" s="157"/>
      <c r="BB40" s="157"/>
      <c r="BC40" s="157"/>
      <c r="BD40" s="157"/>
      <c r="BE40" s="157"/>
      <c r="BF40" s="157"/>
      <c r="BG40" s="157"/>
      <c r="BH40" s="157"/>
      <c r="BI40" s="157"/>
      <c r="BJ40" s="157"/>
      <c r="BK40" s="157"/>
      <c r="BL40" s="157"/>
      <c r="BM40" s="157"/>
      <c r="BN40" s="157"/>
      <c r="BO40" s="157"/>
      <c r="BP40" s="157"/>
      <c r="BQ40" s="157"/>
      <c r="BR40" s="157"/>
      <c r="BS40" s="157"/>
      <c r="BT40" s="157"/>
      <c r="BU40" s="157"/>
      <c r="BV40" s="157"/>
      <c r="BW40" s="157"/>
      <c r="BX40" s="157"/>
      <c r="BY40" s="157"/>
      <c r="BZ40" s="157"/>
      <c r="CA40" s="157"/>
      <c r="CB40" s="157"/>
      <c r="CC40" s="157"/>
      <c r="CD40" s="157"/>
      <c r="CE40" s="157"/>
      <c r="CF40" s="157"/>
      <c r="CG40" s="157"/>
      <c r="CH40" s="157"/>
      <c r="CI40" s="157"/>
      <c r="CJ40" s="157"/>
      <c r="CK40" s="157"/>
      <c r="CL40" s="157"/>
      <c r="CM40" s="157"/>
      <c r="CN40" s="157"/>
    </row>
    <row r="41" spans="5:92">
      <c r="E41" s="20">
        <v>31</v>
      </c>
      <c r="F41" s="73" t="s">
        <v>71</v>
      </c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5"/>
      <c r="AI41" s="73" t="s">
        <v>71</v>
      </c>
      <c r="AJ41" s="74"/>
      <c r="AK41" s="74"/>
      <c r="AL41" s="74"/>
      <c r="AM41" s="74"/>
      <c r="AN41" s="74"/>
      <c r="AO41" s="74"/>
      <c r="AP41" s="74"/>
      <c r="AQ41" s="74"/>
      <c r="AR41" s="74"/>
      <c r="AS41" s="74"/>
      <c r="AT41" s="74"/>
      <c r="AU41" s="74"/>
      <c r="AV41" s="74"/>
      <c r="AW41" s="74"/>
      <c r="AX41" s="74"/>
      <c r="AY41" s="74"/>
      <c r="AZ41" s="74"/>
      <c r="BA41" s="74"/>
      <c r="BB41" s="74"/>
      <c r="BC41" s="74"/>
      <c r="BD41" s="74"/>
      <c r="BE41" s="74"/>
      <c r="BF41" s="74"/>
      <c r="BG41" s="74"/>
      <c r="BH41" s="74"/>
      <c r="BI41" s="74"/>
      <c r="BJ41" s="75"/>
      <c r="BM41" s="172" t="s">
        <v>72</v>
      </c>
      <c r="BN41" s="173"/>
      <c r="BO41" s="173"/>
      <c r="BP41" s="173"/>
      <c r="BQ41" s="173"/>
      <c r="BR41" s="173"/>
      <c r="BS41" s="173"/>
      <c r="BT41" s="173"/>
      <c r="BU41" s="173"/>
      <c r="BV41" s="173"/>
      <c r="BW41" s="173"/>
      <c r="BX41" s="173"/>
      <c r="BY41" s="173"/>
      <c r="BZ41" s="173"/>
      <c r="CA41" s="173"/>
      <c r="CB41" s="173"/>
      <c r="CC41" s="173"/>
      <c r="CD41" s="173"/>
      <c r="CE41" s="173"/>
      <c r="CF41" s="173"/>
      <c r="CG41" s="173"/>
      <c r="CH41" s="173"/>
      <c r="CI41" s="173"/>
      <c r="CJ41" s="173"/>
      <c r="CK41" s="173"/>
      <c r="CL41" s="173"/>
      <c r="CM41" s="173"/>
      <c r="CN41" s="174"/>
    </row>
    <row r="42" spans="5:92">
      <c r="E42" s="20">
        <v>32</v>
      </c>
      <c r="F42" s="175" t="s">
        <v>73</v>
      </c>
      <c r="G42" s="176"/>
      <c r="H42" s="176"/>
      <c r="I42" s="176"/>
      <c r="J42" s="176"/>
      <c r="K42" s="176"/>
      <c r="L42" s="176"/>
      <c r="M42" s="176"/>
      <c r="N42" s="176"/>
      <c r="O42" s="176"/>
      <c r="P42" s="176"/>
      <c r="Q42" s="176"/>
      <c r="R42" s="176"/>
      <c r="S42" s="176"/>
      <c r="T42" s="176"/>
      <c r="U42" s="176"/>
      <c r="V42" s="176"/>
      <c r="W42" s="176"/>
      <c r="X42" s="176"/>
      <c r="Y42" s="176"/>
      <c r="Z42" s="176"/>
      <c r="AA42" s="176"/>
      <c r="AB42" s="176"/>
      <c r="AC42" s="176"/>
      <c r="AD42" s="176"/>
      <c r="AE42" s="176"/>
      <c r="AF42" s="176"/>
      <c r="AG42" s="177"/>
      <c r="AI42" s="175" t="s">
        <v>73</v>
      </c>
      <c r="AJ42" s="176"/>
      <c r="AK42" s="176"/>
      <c r="AL42" s="176"/>
      <c r="AM42" s="176"/>
      <c r="AN42" s="176"/>
      <c r="AO42" s="176"/>
      <c r="AP42" s="176"/>
      <c r="AQ42" s="176"/>
      <c r="AR42" s="176"/>
      <c r="AS42" s="176"/>
      <c r="AT42" s="176"/>
      <c r="AU42" s="176"/>
      <c r="AV42" s="176"/>
      <c r="AW42" s="176"/>
      <c r="AX42" s="176"/>
      <c r="AY42" s="176"/>
      <c r="AZ42" s="176"/>
      <c r="BA42" s="176"/>
      <c r="BB42" s="176"/>
      <c r="BC42" s="176"/>
      <c r="BD42" s="176"/>
      <c r="BE42" s="176"/>
      <c r="BF42" s="176"/>
      <c r="BG42" s="176"/>
      <c r="BH42" s="176"/>
      <c r="BI42" s="176"/>
      <c r="BJ42" s="177"/>
      <c r="BM42" s="31"/>
      <c r="BN42" s="246" t="s">
        <v>86</v>
      </c>
      <c r="BO42" s="246"/>
      <c r="BP42" s="246"/>
      <c r="BQ42" s="246"/>
      <c r="BR42" s="246"/>
      <c r="BS42" s="246"/>
      <c r="BT42" s="246"/>
      <c r="BU42" s="246"/>
      <c r="BV42" s="246"/>
      <c r="BW42" s="246"/>
      <c r="BX42" s="246"/>
      <c r="BY42" s="246"/>
      <c r="BZ42" s="246"/>
      <c r="CA42" s="246"/>
      <c r="CB42" s="246"/>
      <c r="CC42" s="246"/>
      <c r="CD42" s="246"/>
      <c r="CE42" s="246"/>
      <c r="CF42" s="246"/>
      <c r="CG42" s="246"/>
      <c r="CH42" s="246"/>
      <c r="CI42" s="246"/>
      <c r="CJ42" s="246"/>
      <c r="CK42" s="246"/>
      <c r="CL42" s="246"/>
      <c r="CM42" s="246"/>
      <c r="CN42" s="247"/>
    </row>
    <row r="43" spans="5:92" ht="13.5" customHeight="1">
      <c r="E43" s="20">
        <v>33</v>
      </c>
      <c r="F43" s="93" t="s">
        <v>74</v>
      </c>
      <c r="G43" s="106"/>
      <c r="H43" s="178" t="s">
        <v>75</v>
      </c>
      <c r="I43" s="178"/>
      <c r="J43" s="178"/>
      <c r="K43" s="178"/>
      <c r="L43" s="178"/>
      <c r="M43" s="178"/>
      <c r="N43" s="178"/>
      <c r="O43" s="178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3"/>
      <c r="AI43" s="93" t="s">
        <v>80</v>
      </c>
      <c r="AJ43" s="106"/>
      <c r="AK43" s="178" t="s">
        <v>81</v>
      </c>
      <c r="AL43" s="178"/>
      <c r="AM43" s="178"/>
      <c r="AN43" s="178"/>
      <c r="AO43" s="178"/>
      <c r="AP43" s="178"/>
      <c r="AQ43" s="178"/>
      <c r="AR43" s="178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  <c r="BD43" s="32"/>
      <c r="BE43" s="32"/>
      <c r="BF43" s="32"/>
      <c r="BG43" s="32"/>
      <c r="BH43" s="32"/>
      <c r="BI43" s="32"/>
      <c r="BJ43" s="33"/>
      <c r="BM43" s="93" t="s">
        <v>85</v>
      </c>
      <c r="BN43" s="106"/>
      <c r="BO43" s="248" t="s">
        <v>87</v>
      </c>
      <c r="BP43" s="248"/>
      <c r="BQ43" s="248"/>
      <c r="BR43" s="248"/>
      <c r="BS43" s="248"/>
      <c r="BT43" s="248"/>
      <c r="BU43" s="248"/>
      <c r="BV43" s="248"/>
      <c r="BW43" s="248"/>
      <c r="BX43" s="248"/>
      <c r="BY43" s="248"/>
      <c r="BZ43" s="248"/>
      <c r="CA43" s="248"/>
      <c r="CB43" s="248"/>
      <c r="CC43" s="248"/>
      <c r="CD43" s="248"/>
      <c r="CE43" s="248"/>
      <c r="CF43" s="248"/>
      <c r="CG43" s="248"/>
      <c r="CH43" s="248"/>
      <c r="CI43" s="248"/>
      <c r="CJ43" s="248"/>
      <c r="CK43" s="248"/>
      <c r="CL43" s="248"/>
      <c r="CM43" s="248"/>
      <c r="CN43" s="249"/>
    </row>
    <row r="44" spans="5:92">
      <c r="E44" s="20">
        <v>34</v>
      </c>
      <c r="F44" s="93"/>
      <c r="G44" s="106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3"/>
      <c r="AI44" s="93"/>
      <c r="AJ44" s="106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  <c r="BD44" s="32"/>
      <c r="BE44" s="32"/>
      <c r="BF44" s="32"/>
      <c r="BG44" s="32"/>
      <c r="BH44" s="32"/>
      <c r="BI44" s="32"/>
      <c r="BJ44" s="33"/>
      <c r="BM44" s="93"/>
      <c r="BN44" s="106"/>
      <c r="BO44" s="32"/>
      <c r="BP44" s="32"/>
      <c r="BQ44" s="32"/>
      <c r="BR44" s="32"/>
      <c r="BS44" s="32"/>
      <c r="BT44" s="32"/>
      <c r="BU44" s="32"/>
      <c r="BV44" s="32"/>
      <c r="BW44" s="32"/>
      <c r="BX44" s="32"/>
      <c r="BY44" s="32"/>
      <c r="BZ44" s="32"/>
      <c r="CA44" s="32"/>
      <c r="CB44" s="32"/>
      <c r="CC44" s="32"/>
      <c r="CD44" s="32"/>
      <c r="CE44" s="32"/>
      <c r="CF44" s="32"/>
      <c r="CG44" s="32"/>
      <c r="CH44" s="32"/>
      <c r="CI44" s="32"/>
      <c r="CJ44" s="32"/>
      <c r="CK44" s="32"/>
      <c r="CL44" s="32"/>
      <c r="CM44" s="32"/>
      <c r="CN44" s="33"/>
    </row>
    <row r="45" spans="5:92">
      <c r="E45" s="20">
        <v>35</v>
      </c>
      <c r="F45" s="93"/>
      <c r="G45" s="106"/>
      <c r="H45" s="178" t="s">
        <v>76</v>
      </c>
      <c r="I45" s="178"/>
      <c r="J45" s="178"/>
      <c r="K45" s="178"/>
      <c r="L45" s="178"/>
      <c r="M45" s="178"/>
      <c r="N45" s="178"/>
      <c r="O45" s="178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3"/>
      <c r="AI45" s="93"/>
      <c r="AJ45" s="106"/>
      <c r="AK45" s="178" t="s">
        <v>82</v>
      </c>
      <c r="AL45" s="178"/>
      <c r="AM45" s="178"/>
      <c r="AN45" s="178"/>
      <c r="AO45" s="178"/>
      <c r="AP45" s="178"/>
      <c r="AQ45" s="178"/>
      <c r="AR45" s="178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  <c r="BD45" s="32"/>
      <c r="BE45" s="32"/>
      <c r="BF45" s="32"/>
      <c r="BG45" s="32"/>
      <c r="BH45" s="32"/>
      <c r="BI45" s="32"/>
      <c r="BJ45" s="33"/>
      <c r="BM45" s="93"/>
      <c r="BN45" s="106"/>
      <c r="BO45" s="244" t="s">
        <v>88</v>
      </c>
      <c r="BP45" s="244"/>
      <c r="BQ45" s="244"/>
      <c r="BS45" s="245" t="str">
        <f>AU4</f>
        <v>鹿児島市石灯籠1-2-3</v>
      </c>
      <c r="BT45" s="245"/>
      <c r="BU45" s="245"/>
      <c r="BV45" s="245"/>
      <c r="BW45" s="245"/>
      <c r="BX45" s="245"/>
      <c r="BY45" s="245"/>
      <c r="BZ45" s="245"/>
      <c r="CA45" s="245"/>
      <c r="CB45" s="245"/>
      <c r="CC45" s="245"/>
      <c r="CD45" s="245"/>
      <c r="CE45" s="245"/>
      <c r="CF45" s="245"/>
      <c r="CG45" s="245"/>
      <c r="CH45" s="245"/>
      <c r="CI45" s="245"/>
      <c r="CJ45" s="245"/>
      <c r="CK45" s="245"/>
      <c r="CL45" s="245"/>
      <c r="CM45" s="245"/>
      <c r="CN45" s="33"/>
    </row>
    <row r="46" spans="5:92">
      <c r="E46" s="20">
        <v>36</v>
      </c>
      <c r="F46" s="93"/>
      <c r="G46" s="106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3"/>
      <c r="AI46" s="93"/>
      <c r="AJ46" s="106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  <c r="BI46" s="32"/>
      <c r="BJ46" s="33"/>
      <c r="BM46" s="93"/>
      <c r="BN46" s="106"/>
      <c r="BO46" s="244"/>
      <c r="BP46" s="244"/>
      <c r="BQ46" s="244"/>
      <c r="BR46" s="32"/>
      <c r="BS46" s="245"/>
      <c r="BT46" s="245"/>
      <c r="BU46" s="245"/>
      <c r="BV46" s="245"/>
      <c r="BW46" s="245"/>
      <c r="BX46" s="245"/>
      <c r="BY46" s="245"/>
      <c r="BZ46" s="245"/>
      <c r="CA46" s="245"/>
      <c r="CB46" s="245"/>
      <c r="CC46" s="245"/>
      <c r="CD46" s="245"/>
      <c r="CE46" s="245"/>
      <c r="CF46" s="245"/>
      <c r="CG46" s="245"/>
      <c r="CH46" s="245"/>
      <c r="CI46" s="245"/>
      <c r="CJ46" s="245"/>
      <c r="CK46" s="245"/>
      <c r="CL46" s="245"/>
      <c r="CM46" s="245"/>
      <c r="CN46" s="33"/>
    </row>
    <row r="47" spans="5:92">
      <c r="E47" s="20">
        <v>37</v>
      </c>
      <c r="F47" s="93"/>
      <c r="G47" s="106"/>
      <c r="H47" s="178" t="s">
        <v>77</v>
      </c>
      <c r="I47" s="178"/>
      <c r="J47" s="178"/>
      <c r="K47" s="178"/>
      <c r="L47" s="178"/>
      <c r="M47" s="178"/>
      <c r="N47" s="178"/>
      <c r="O47" s="178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103" t="s">
        <v>79</v>
      </c>
      <c r="AG47" s="81"/>
      <c r="AI47" s="93"/>
      <c r="AJ47" s="106"/>
      <c r="AK47" s="178" t="s">
        <v>83</v>
      </c>
      <c r="AL47" s="178"/>
      <c r="AM47" s="178"/>
      <c r="AN47" s="178"/>
      <c r="AO47" s="178"/>
      <c r="AP47" s="178"/>
      <c r="AQ47" s="178"/>
      <c r="AR47" s="178"/>
      <c r="AS47" s="32"/>
      <c r="AT47" s="32"/>
      <c r="AU47" s="32"/>
      <c r="AV47" s="32"/>
      <c r="AW47" s="32"/>
      <c r="AX47" s="32"/>
      <c r="AY47" s="32"/>
      <c r="AZ47" s="32"/>
      <c r="BA47" s="32"/>
      <c r="BB47" s="32"/>
      <c r="BC47" s="32"/>
      <c r="BD47" s="32"/>
      <c r="BE47" s="32"/>
      <c r="BF47" s="32"/>
      <c r="BG47" s="32"/>
      <c r="BH47" s="32"/>
      <c r="BI47" s="103" t="s">
        <v>79</v>
      </c>
      <c r="BJ47" s="81"/>
      <c r="BM47" s="93"/>
      <c r="BN47" s="106"/>
      <c r="BO47" s="244" t="s">
        <v>83</v>
      </c>
      <c r="BP47" s="244"/>
      <c r="BQ47" s="244"/>
      <c r="BR47" s="32"/>
      <c r="BS47" s="245" t="str">
        <f>AT3</f>
        <v>薩摩　桐子</v>
      </c>
      <c r="BT47" s="245"/>
      <c r="BU47" s="245"/>
      <c r="BV47" s="245"/>
      <c r="BW47" s="245"/>
      <c r="BX47" s="245"/>
      <c r="BY47" s="245"/>
      <c r="BZ47" s="245"/>
      <c r="CA47" s="245"/>
      <c r="CB47" s="245"/>
      <c r="CC47" s="245"/>
      <c r="CD47" s="245"/>
      <c r="CE47" s="245"/>
      <c r="CF47" s="245"/>
      <c r="CG47" s="245"/>
      <c r="CH47" s="245"/>
      <c r="CI47" s="32"/>
      <c r="CJ47" s="32"/>
      <c r="CK47" s="32"/>
      <c r="CL47" s="103" t="s">
        <v>79</v>
      </c>
      <c r="CM47" s="103"/>
      <c r="CN47" s="33"/>
    </row>
    <row r="48" spans="5:92">
      <c r="E48" s="20">
        <v>38</v>
      </c>
      <c r="F48" s="93"/>
      <c r="G48" s="106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3"/>
      <c r="AI48" s="93"/>
      <c r="AJ48" s="106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3"/>
      <c r="BM48" s="93"/>
      <c r="BN48" s="106"/>
      <c r="BO48" s="244"/>
      <c r="BP48" s="244"/>
      <c r="BQ48" s="244"/>
      <c r="BR48" s="32"/>
      <c r="BS48" s="245"/>
      <c r="BT48" s="245"/>
      <c r="BU48" s="245"/>
      <c r="BV48" s="245"/>
      <c r="BW48" s="245"/>
      <c r="BX48" s="245"/>
      <c r="BY48" s="245"/>
      <c r="BZ48" s="245"/>
      <c r="CA48" s="245"/>
      <c r="CB48" s="245"/>
      <c r="CC48" s="245"/>
      <c r="CD48" s="245"/>
      <c r="CE48" s="245"/>
      <c r="CF48" s="245"/>
      <c r="CG48" s="245"/>
      <c r="CH48" s="245"/>
      <c r="CI48" s="32"/>
      <c r="CJ48" s="32"/>
      <c r="CK48" s="32"/>
      <c r="CL48" s="103"/>
      <c r="CM48" s="103"/>
      <c r="CN48" s="33"/>
    </row>
    <row r="49" spans="5:92">
      <c r="E49" s="20">
        <v>39</v>
      </c>
      <c r="F49" s="95"/>
      <c r="G49" s="107"/>
      <c r="H49" s="179" t="s">
        <v>78</v>
      </c>
      <c r="I49" s="179"/>
      <c r="J49" s="179"/>
      <c r="K49" s="179"/>
      <c r="L49" s="179"/>
      <c r="M49" s="179"/>
      <c r="N49" s="179"/>
      <c r="O49" s="179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8"/>
      <c r="AI49" s="95"/>
      <c r="AJ49" s="107"/>
      <c r="AK49" s="179" t="s">
        <v>84</v>
      </c>
      <c r="AL49" s="179"/>
      <c r="AM49" s="179"/>
      <c r="AN49" s="179"/>
      <c r="AO49" s="179"/>
      <c r="AP49" s="179"/>
      <c r="AQ49" s="179"/>
      <c r="AR49" s="179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8"/>
      <c r="BM49" s="95"/>
      <c r="BN49" s="107"/>
      <c r="BO49" s="86" t="s">
        <v>89</v>
      </c>
      <c r="BP49" s="86"/>
      <c r="BQ49" s="86"/>
      <c r="BR49" s="86"/>
      <c r="BS49" s="35"/>
      <c r="BT49" s="180" t="str">
        <f>BL5</f>
        <v>090-1234-5678</v>
      </c>
      <c r="BU49" s="180"/>
      <c r="BV49" s="180"/>
      <c r="BW49" s="180"/>
      <c r="BX49" s="180"/>
      <c r="BY49" s="180"/>
      <c r="BZ49" s="180"/>
      <c r="CA49" s="180"/>
      <c r="CB49" s="180"/>
      <c r="CC49" s="180"/>
      <c r="CD49" s="180"/>
      <c r="CE49" s="180"/>
      <c r="CF49" s="180"/>
      <c r="CG49" s="180"/>
      <c r="CH49" s="180"/>
      <c r="CI49" s="180"/>
      <c r="CJ49" s="180"/>
      <c r="CK49" s="180"/>
      <c r="CL49" s="35"/>
      <c r="CM49" s="35"/>
      <c r="CN49" s="38"/>
    </row>
  </sheetData>
  <mergeCells count="205">
    <mergeCell ref="AG37:BS39"/>
    <mergeCell ref="AP7:AS8"/>
    <mergeCell ref="AU7:BJ8"/>
    <mergeCell ref="BK7:BP8"/>
    <mergeCell ref="BQ7:BW8"/>
    <mergeCell ref="AP6:BJ6"/>
    <mergeCell ref="BK6:BP6"/>
    <mergeCell ref="BQ6:BW6"/>
    <mergeCell ref="BO45:BQ46"/>
    <mergeCell ref="BS45:CM46"/>
    <mergeCell ref="BM43:BN49"/>
    <mergeCell ref="BN42:CN42"/>
    <mergeCell ref="BO43:CN43"/>
    <mergeCell ref="BO49:BR49"/>
    <mergeCell ref="CL47:CM48"/>
    <mergeCell ref="BS47:CH48"/>
    <mergeCell ref="BO47:BQ48"/>
    <mergeCell ref="AI43:AJ49"/>
    <mergeCell ref="AK43:AR43"/>
    <mergeCell ref="AK45:AR45"/>
    <mergeCell ref="AK47:AR47"/>
    <mergeCell ref="BI47:BJ47"/>
    <mergeCell ref="AK49:AR49"/>
    <mergeCell ref="AI41:BJ41"/>
    <mergeCell ref="BK3:BP3"/>
    <mergeCell ref="BQ3:BW3"/>
    <mergeCell ref="AT3:BJ3"/>
    <mergeCell ref="BK4:BW4"/>
    <mergeCell ref="BL5:BW5"/>
    <mergeCell ref="AB4:AG4"/>
    <mergeCell ref="AH4:AN4"/>
    <mergeCell ref="BH17:BN18"/>
    <mergeCell ref="AY35:BS36"/>
    <mergeCell ref="AP5:BJ5"/>
    <mergeCell ref="AF30:AS30"/>
    <mergeCell ref="AX30:BB32"/>
    <mergeCell ref="BC30:BF30"/>
    <mergeCell ref="BC31:BD31"/>
    <mergeCell ref="BL31:BM31"/>
    <mergeCell ref="BF31:BK32"/>
    <mergeCell ref="AI31:AJ32"/>
    <mergeCell ref="AK31:AL32"/>
    <mergeCell ref="AM31:AN32"/>
    <mergeCell ref="AO31:AP32"/>
    <mergeCell ref="AQ31:AR32"/>
    <mergeCell ref="AS31:AT32"/>
    <mergeCell ref="AV16:AW18"/>
    <mergeCell ref="AT28:BK28"/>
    <mergeCell ref="G2:AN2"/>
    <mergeCell ref="BA17:BF18"/>
    <mergeCell ref="AP2:BW2"/>
    <mergeCell ref="AP3:AS3"/>
    <mergeCell ref="AP4:AS4"/>
    <mergeCell ref="AU4:BJ4"/>
    <mergeCell ref="L5:AA6"/>
    <mergeCell ref="AG22:BU23"/>
    <mergeCell ref="AB3:AG3"/>
    <mergeCell ref="AH3:AN3"/>
    <mergeCell ref="L3:AA3"/>
    <mergeCell ref="AB5:AG6"/>
    <mergeCell ref="AH5:AN6"/>
    <mergeCell ref="AE12:BG13"/>
    <mergeCell ref="G3:J3"/>
    <mergeCell ref="G4:J4"/>
    <mergeCell ref="L4:AA4"/>
    <mergeCell ref="G5:J6"/>
    <mergeCell ref="BP16:BT18"/>
    <mergeCell ref="AO19:AV19"/>
    <mergeCell ref="U22:AB23"/>
    <mergeCell ref="AC22:AE23"/>
    <mergeCell ref="AT20:AV21"/>
    <mergeCell ref="AL20:AS21"/>
    <mergeCell ref="BM41:CN41"/>
    <mergeCell ref="F42:AG42"/>
    <mergeCell ref="AI42:BJ42"/>
    <mergeCell ref="F43:G49"/>
    <mergeCell ref="H43:O43"/>
    <mergeCell ref="H45:O45"/>
    <mergeCell ref="H47:O47"/>
    <mergeCell ref="H49:O49"/>
    <mergeCell ref="AF47:AG47"/>
    <mergeCell ref="F41:AG41"/>
    <mergeCell ref="BT49:CK49"/>
    <mergeCell ref="CK34:CL36"/>
    <mergeCell ref="BV34:BY36"/>
    <mergeCell ref="BW33:CJ33"/>
    <mergeCell ref="I30:J39"/>
    <mergeCell ref="BV37:BY39"/>
    <mergeCell ref="F40:AH40"/>
    <mergeCell ref="AI40:BK40"/>
    <mergeCell ref="BL40:CN40"/>
    <mergeCell ref="CA34:CB36"/>
    <mergeCell ref="CC34:CD36"/>
    <mergeCell ref="CE34:CF36"/>
    <mergeCell ref="CG34:CH36"/>
    <mergeCell ref="CI34:CJ36"/>
    <mergeCell ref="AD33:BR33"/>
    <mergeCell ref="AB35:AC36"/>
    <mergeCell ref="AD35:AE36"/>
    <mergeCell ref="AF35:AG36"/>
    <mergeCell ref="AH35:AI36"/>
    <mergeCell ref="AJ35:AK36"/>
    <mergeCell ref="AC34:AJ34"/>
    <mergeCell ref="K37:M39"/>
    <mergeCell ref="N37:S39"/>
    <mergeCell ref="U37:AB39"/>
    <mergeCell ref="AC37:AE39"/>
    <mergeCell ref="K33:M36"/>
    <mergeCell ref="O33:Z33"/>
    <mergeCell ref="V34:W36"/>
    <mergeCell ref="X34:Y36"/>
    <mergeCell ref="Z34:AA36"/>
    <mergeCell ref="AL34:AO34"/>
    <mergeCell ref="AP34:AW34"/>
    <mergeCell ref="AM35:AT36"/>
    <mergeCell ref="AU35:AW36"/>
    <mergeCell ref="N34:O36"/>
    <mergeCell ref="P34:Q36"/>
    <mergeCell ref="R34:S36"/>
    <mergeCell ref="T34:U36"/>
    <mergeCell ref="W31:X32"/>
    <mergeCell ref="Y31:Z32"/>
    <mergeCell ref="AA31:AB32"/>
    <mergeCell ref="AC31:AD32"/>
    <mergeCell ref="AE31:AH31"/>
    <mergeCell ref="AE32:AH32"/>
    <mergeCell ref="BW25:CI25"/>
    <mergeCell ref="L30:AC30"/>
    <mergeCell ref="K31:L32"/>
    <mergeCell ref="M31:N32"/>
    <mergeCell ref="O31:P32"/>
    <mergeCell ref="Q31:R32"/>
    <mergeCell ref="S31:T32"/>
    <mergeCell ref="U31:V32"/>
    <mergeCell ref="L27:AW27"/>
    <mergeCell ref="L28:AS28"/>
    <mergeCell ref="L29:AS29"/>
    <mergeCell ref="AA24:AB25"/>
    <mergeCell ref="AC24:AD25"/>
    <mergeCell ref="AE24:AF25"/>
    <mergeCell ref="K24:P25"/>
    <mergeCell ref="BN31:BT32"/>
    <mergeCell ref="Y24:Z25"/>
    <mergeCell ref="AX20:CJ21"/>
    <mergeCell ref="AX19:CJ19"/>
    <mergeCell ref="BR15:CD15"/>
    <mergeCell ref="CE16:CF18"/>
    <mergeCell ref="BU16:BV18"/>
    <mergeCell ref="BW16:BX18"/>
    <mergeCell ref="BY16:BZ18"/>
    <mergeCell ref="CA16:CB18"/>
    <mergeCell ref="CC16:CD18"/>
    <mergeCell ref="AY15:BN15"/>
    <mergeCell ref="AX16:BA16"/>
    <mergeCell ref="CE11:CJ11"/>
    <mergeCell ref="CE12:CJ13"/>
    <mergeCell ref="BM11:BR11"/>
    <mergeCell ref="BS11:BX11"/>
    <mergeCell ref="BY11:CD11"/>
    <mergeCell ref="BM12:BR13"/>
    <mergeCell ref="BS12:BX13"/>
    <mergeCell ref="BY12:CD13"/>
    <mergeCell ref="N11:V11"/>
    <mergeCell ref="AN16:AO18"/>
    <mergeCell ref="AP16:AQ18"/>
    <mergeCell ref="AR16:AS18"/>
    <mergeCell ref="AT16:AU18"/>
    <mergeCell ref="AF15:AU15"/>
    <mergeCell ref="AH19:AJ21"/>
    <mergeCell ref="AD16:AE18"/>
    <mergeCell ref="AF16:AG18"/>
    <mergeCell ref="AH16:AI18"/>
    <mergeCell ref="AJ16:AK18"/>
    <mergeCell ref="AL16:AM18"/>
    <mergeCell ref="AK19:AN19"/>
    <mergeCell ref="Z19:AA21"/>
    <mergeCell ref="AB19:AC21"/>
    <mergeCell ref="AD19:AE21"/>
    <mergeCell ref="AF19:AG21"/>
    <mergeCell ref="W16:AC18"/>
    <mergeCell ref="X15:AB15"/>
    <mergeCell ref="K19:M21"/>
    <mergeCell ref="K22:M23"/>
    <mergeCell ref="N19:S21"/>
    <mergeCell ref="N22:S23"/>
    <mergeCell ref="T19:U21"/>
    <mergeCell ref="V19:W21"/>
    <mergeCell ref="X19:Y21"/>
    <mergeCell ref="L15:U15"/>
    <mergeCell ref="G15:H28"/>
    <mergeCell ref="K16:N16"/>
    <mergeCell ref="K17:L18"/>
    <mergeCell ref="M17:N18"/>
    <mergeCell ref="O16:P18"/>
    <mergeCell ref="Q16:R18"/>
    <mergeCell ref="S16:T18"/>
    <mergeCell ref="U16:V18"/>
    <mergeCell ref="G11:L11"/>
    <mergeCell ref="M12:W12"/>
    <mergeCell ref="M13:W13"/>
    <mergeCell ref="G12:L13"/>
    <mergeCell ref="I15:J25"/>
    <mergeCell ref="Q24:T25"/>
    <mergeCell ref="U24:V25"/>
    <mergeCell ref="W24:X25"/>
  </mergeCells>
  <phoneticPr fontId="14"/>
  <printOptions horizontalCentered="1" verticalCentered="1"/>
  <pageMargins left="0.59055118110236227" right="0.59055118110236227" top="0.59055118110236227" bottom="0.59055118110236227" header="0.31496062992125984" footer="0.31496062992125984"/>
  <pageSetup paperSize="9" scale="95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BC50"/>
  <sheetViews>
    <sheetView workbookViewId="0">
      <selection activeCell="BD17" sqref="BD17"/>
    </sheetView>
  </sheetViews>
  <sheetFormatPr defaultRowHeight="13.5"/>
  <cols>
    <col min="1" max="256" width="2.625" customWidth="1"/>
  </cols>
  <sheetData>
    <row r="2" spans="3:55">
      <c r="D2" s="18">
        <v>1</v>
      </c>
      <c r="E2" s="18">
        <v>2</v>
      </c>
      <c r="F2" s="18">
        <v>3</v>
      </c>
      <c r="G2" s="18">
        <v>4</v>
      </c>
      <c r="H2" s="18">
        <v>5</v>
      </c>
      <c r="I2" s="18">
        <v>6</v>
      </c>
      <c r="J2" s="18">
        <v>7</v>
      </c>
      <c r="K2" s="18">
        <v>8</v>
      </c>
      <c r="L2" s="18">
        <v>9</v>
      </c>
      <c r="M2" s="18">
        <v>10</v>
      </c>
      <c r="N2" s="18">
        <v>11</v>
      </c>
      <c r="O2" s="18">
        <v>12</v>
      </c>
      <c r="P2" s="18">
        <v>13</v>
      </c>
      <c r="Q2" s="18">
        <v>14</v>
      </c>
      <c r="R2" s="18">
        <v>15</v>
      </c>
      <c r="S2" s="18">
        <v>16</v>
      </c>
      <c r="T2" s="18">
        <v>17</v>
      </c>
      <c r="U2" s="18">
        <v>18</v>
      </c>
      <c r="V2" s="18">
        <v>19</v>
      </c>
      <c r="W2" s="18">
        <v>20</v>
      </c>
      <c r="X2" s="18">
        <v>21</v>
      </c>
      <c r="Y2" s="18">
        <v>22</v>
      </c>
      <c r="Z2" s="18">
        <v>23</v>
      </c>
      <c r="AA2" s="18">
        <v>24</v>
      </c>
      <c r="AB2" s="18">
        <v>25</v>
      </c>
      <c r="AC2" s="18">
        <v>26</v>
      </c>
      <c r="AD2" s="18">
        <v>27</v>
      </c>
      <c r="AE2" s="18">
        <v>28</v>
      </c>
      <c r="AF2" s="18">
        <v>29</v>
      </c>
      <c r="AG2" s="18">
        <v>30</v>
      </c>
      <c r="AH2" s="18">
        <v>31</v>
      </c>
      <c r="AI2" s="18">
        <v>32</v>
      </c>
      <c r="AJ2" s="18">
        <v>33</v>
      </c>
      <c r="AK2" s="18">
        <v>34</v>
      </c>
      <c r="AL2" s="18">
        <v>35</v>
      </c>
      <c r="AM2" s="18">
        <v>36</v>
      </c>
      <c r="AN2" s="18">
        <v>37</v>
      </c>
      <c r="AO2" s="18">
        <v>38</v>
      </c>
      <c r="AP2" s="18">
        <v>39</v>
      </c>
      <c r="AQ2" s="18">
        <v>40</v>
      </c>
      <c r="AR2" s="18">
        <v>41</v>
      </c>
      <c r="AS2" s="18">
        <v>42</v>
      </c>
      <c r="AT2" s="18">
        <v>43</v>
      </c>
      <c r="AU2" s="18">
        <v>44</v>
      </c>
      <c r="AV2" s="18">
        <v>45</v>
      </c>
      <c r="AW2" s="18">
        <v>46</v>
      </c>
      <c r="AX2" s="18">
        <v>47</v>
      </c>
      <c r="AY2" s="18">
        <v>48</v>
      </c>
      <c r="AZ2" s="18">
        <v>49</v>
      </c>
      <c r="BA2" s="18">
        <v>50</v>
      </c>
      <c r="BB2" s="18">
        <v>51</v>
      </c>
      <c r="BC2" s="18">
        <v>52</v>
      </c>
    </row>
    <row r="3" spans="3:55">
      <c r="C3" s="18">
        <v>1</v>
      </c>
    </row>
    <row r="4" spans="3:55">
      <c r="C4" s="18">
        <v>2</v>
      </c>
    </row>
    <row r="5" spans="3:55">
      <c r="C5" s="18">
        <v>3</v>
      </c>
    </row>
    <row r="6" spans="3:55">
      <c r="C6" s="18">
        <v>4</v>
      </c>
    </row>
    <row r="7" spans="3:55">
      <c r="C7" s="18">
        <v>5</v>
      </c>
    </row>
    <row r="8" spans="3:55">
      <c r="C8" s="18">
        <v>6</v>
      </c>
    </row>
    <row r="9" spans="3:55">
      <c r="C9" s="18">
        <v>7</v>
      </c>
    </row>
    <row r="10" spans="3:55">
      <c r="C10" s="18">
        <v>8</v>
      </c>
    </row>
    <row r="11" spans="3:55">
      <c r="C11" s="18">
        <v>9</v>
      </c>
    </row>
    <row r="12" spans="3:55">
      <c r="C12" s="18">
        <v>10</v>
      </c>
    </row>
    <row r="13" spans="3:55">
      <c r="C13" s="18">
        <v>11</v>
      </c>
    </row>
    <row r="14" spans="3:55">
      <c r="C14" s="18">
        <v>12</v>
      </c>
    </row>
    <row r="15" spans="3:55">
      <c r="C15" s="18">
        <v>13</v>
      </c>
    </row>
    <row r="16" spans="3:55">
      <c r="C16" s="18">
        <v>14</v>
      </c>
    </row>
    <row r="17" spans="3:3">
      <c r="C17" s="18">
        <v>15</v>
      </c>
    </row>
    <row r="18" spans="3:3">
      <c r="C18" s="18">
        <v>16</v>
      </c>
    </row>
    <row r="19" spans="3:3">
      <c r="C19" s="18">
        <v>17</v>
      </c>
    </row>
    <row r="20" spans="3:3">
      <c r="C20" s="18">
        <v>18</v>
      </c>
    </row>
    <row r="21" spans="3:3">
      <c r="C21" s="18">
        <v>19</v>
      </c>
    </row>
    <row r="22" spans="3:3">
      <c r="C22" s="18">
        <v>20</v>
      </c>
    </row>
    <row r="23" spans="3:3">
      <c r="C23" s="18">
        <v>21</v>
      </c>
    </row>
    <row r="24" spans="3:3">
      <c r="C24" s="18">
        <v>22</v>
      </c>
    </row>
    <row r="25" spans="3:3">
      <c r="C25" s="18">
        <v>23</v>
      </c>
    </row>
    <row r="26" spans="3:3">
      <c r="C26" s="18">
        <v>24</v>
      </c>
    </row>
    <row r="27" spans="3:3">
      <c r="C27" s="18">
        <v>25</v>
      </c>
    </row>
    <row r="28" spans="3:3">
      <c r="C28" s="18">
        <v>26</v>
      </c>
    </row>
    <row r="29" spans="3:3">
      <c r="C29" s="18">
        <v>27</v>
      </c>
    </row>
    <row r="30" spans="3:3">
      <c r="C30" s="18">
        <v>28</v>
      </c>
    </row>
    <row r="31" spans="3:3">
      <c r="C31" s="18">
        <v>29</v>
      </c>
    </row>
    <row r="32" spans="3:3">
      <c r="C32" s="18">
        <v>30</v>
      </c>
    </row>
    <row r="33" spans="3:3">
      <c r="C33" s="18">
        <v>31</v>
      </c>
    </row>
    <row r="34" spans="3:3">
      <c r="C34" s="18">
        <v>32</v>
      </c>
    </row>
    <row r="35" spans="3:3">
      <c r="C35" s="18">
        <v>33</v>
      </c>
    </row>
    <row r="36" spans="3:3">
      <c r="C36" s="18">
        <v>34</v>
      </c>
    </row>
    <row r="37" spans="3:3">
      <c r="C37" s="18">
        <v>35</v>
      </c>
    </row>
    <row r="38" spans="3:3">
      <c r="C38" s="18">
        <v>36</v>
      </c>
    </row>
    <row r="39" spans="3:3">
      <c r="C39" s="18">
        <v>37</v>
      </c>
    </row>
    <row r="40" spans="3:3">
      <c r="C40" s="18">
        <v>38</v>
      </c>
    </row>
    <row r="41" spans="3:3">
      <c r="C41" s="18">
        <v>39</v>
      </c>
    </row>
    <row r="42" spans="3:3">
      <c r="C42" s="18">
        <v>40</v>
      </c>
    </row>
    <row r="43" spans="3:3">
      <c r="C43" s="18">
        <v>41</v>
      </c>
    </row>
    <row r="44" spans="3:3">
      <c r="C44" s="18">
        <v>42</v>
      </c>
    </row>
    <row r="45" spans="3:3">
      <c r="C45" s="18">
        <v>43</v>
      </c>
    </row>
    <row r="46" spans="3:3">
      <c r="C46" s="18">
        <v>44</v>
      </c>
    </row>
    <row r="47" spans="3:3">
      <c r="C47" s="18">
        <v>45</v>
      </c>
    </row>
    <row r="48" spans="3:3">
      <c r="C48" s="18">
        <v>46</v>
      </c>
    </row>
    <row r="49" spans="3:3">
      <c r="C49" s="18">
        <v>47</v>
      </c>
    </row>
    <row r="50" spans="3:3">
      <c r="C50" s="18">
        <v>48</v>
      </c>
    </row>
  </sheetData>
  <phoneticPr fontId="14"/>
  <printOptions horizontalCentered="1" verticalCentered="1"/>
  <pageMargins left="0.59055118110236227" right="0.59055118110236227" top="0.59055118110236227" bottom="0.59055118110236227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基本ｼｰﾄ</vt:lpstr>
      <vt:lpstr>届出紙Excel版</vt:lpstr>
      <vt:lpstr>記入例POF</vt:lpstr>
      <vt:lpstr>記入例POF!Print_Area</vt:lpstr>
      <vt:lpstr>届出紙Excel版!Print_Area</vt:lpstr>
      <vt:lpstr>第3号被保険者住所変更届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霧島市教育委員会</dc:creator>
  <cp:lastModifiedBy>K,Saito</cp:lastModifiedBy>
  <cp:lastPrinted>2015-09-18T02:56:48Z</cp:lastPrinted>
  <dcterms:created xsi:type="dcterms:W3CDTF">2010-09-12T22:33:56Z</dcterms:created>
  <dcterms:modified xsi:type="dcterms:W3CDTF">2015-09-18T04:24:45Z</dcterms:modified>
</cp:coreProperties>
</file>