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05" windowWidth="14955" windowHeight="8100" activeTab="2"/>
  </bookViews>
  <sheets>
    <sheet name="基本ｼｰﾄ" sheetId="2" r:id="rId1"/>
    <sheet name="連絡票" sheetId="3" r:id="rId2"/>
    <sheet name="異動連絡票" sheetId="1" r:id="rId3"/>
  </sheets>
  <externalReferences>
    <externalReference r:id="rId4"/>
  </externalReferences>
  <definedNames>
    <definedName name="_xlnm.Print_Area" localSheetId="2">異動連絡票!$D$82:$AO$120</definedName>
    <definedName name="_xlnm.Print_Area" localSheetId="1">連絡票!$F$9:$AM$66</definedName>
    <definedName name="人事異動連修票">異動連絡票!$D$35:$AP$62</definedName>
    <definedName name="退職者連絡票">異動連絡票!$D$82:$AP$120</definedName>
    <definedName name="連絡票">連絡票!$F$9:$AM$66</definedName>
  </definedNames>
  <calcPr calcId="145621"/>
</workbook>
</file>

<file path=xl/calcChain.xml><?xml version="1.0" encoding="utf-8"?>
<calcChain xmlns="http://schemas.openxmlformats.org/spreadsheetml/2006/main">
  <c r="AM112" i="1" l="1"/>
  <c r="AI112" i="1"/>
  <c r="AE112" i="1"/>
  <c r="T113" i="1"/>
  <c r="U112" i="1"/>
  <c r="L112" i="1"/>
  <c r="D112" i="1"/>
  <c r="AM107" i="1"/>
  <c r="AM105" i="1"/>
  <c r="AM103" i="1"/>
  <c r="AM101" i="1"/>
  <c r="AM99" i="1"/>
  <c r="AM97" i="1"/>
  <c r="AM95" i="1"/>
  <c r="AM93" i="1"/>
  <c r="AM91" i="1"/>
  <c r="AM89" i="1"/>
  <c r="AI107" i="1"/>
  <c r="AI105" i="1"/>
  <c r="AI103" i="1"/>
  <c r="AI101" i="1"/>
  <c r="AI99" i="1"/>
  <c r="AI97" i="1"/>
  <c r="AI95" i="1"/>
  <c r="AI93" i="1"/>
  <c r="AI91" i="1"/>
  <c r="AI89" i="1"/>
  <c r="AE107" i="1"/>
  <c r="AE105" i="1"/>
  <c r="AE103" i="1"/>
  <c r="AE101" i="1"/>
  <c r="AE99" i="1"/>
  <c r="AE97" i="1"/>
  <c r="AE95" i="1"/>
  <c r="AE93" i="1"/>
  <c r="AE91" i="1"/>
  <c r="AE89" i="1"/>
  <c r="S80" i="1"/>
  <c r="S79" i="1"/>
  <c r="S78" i="1"/>
  <c r="S77" i="1"/>
  <c r="S76" i="1"/>
  <c r="S75" i="1"/>
  <c r="S74" i="1"/>
  <c r="S73" i="1"/>
  <c r="S72" i="1"/>
  <c r="S71" i="1"/>
  <c r="N80" i="1"/>
  <c r="N79" i="1"/>
  <c r="N78" i="1"/>
  <c r="N77" i="1"/>
  <c r="N76" i="1"/>
  <c r="N75" i="1"/>
  <c r="N74" i="1"/>
  <c r="N73" i="1"/>
  <c r="N72" i="1"/>
  <c r="N71" i="1"/>
  <c r="J80" i="1"/>
  <c r="J79" i="1"/>
  <c r="J78" i="1"/>
  <c r="J77" i="1"/>
  <c r="J76" i="1"/>
  <c r="J75" i="1"/>
  <c r="J74" i="1"/>
  <c r="J73" i="1"/>
  <c r="J72" i="1"/>
  <c r="J71" i="1"/>
  <c r="E80" i="1"/>
  <c r="E79" i="1"/>
  <c r="E78" i="1"/>
  <c r="E77" i="1"/>
  <c r="E76" i="1"/>
  <c r="E75" i="1"/>
  <c r="E74" i="1"/>
  <c r="E73" i="1"/>
  <c r="E72" i="1"/>
  <c r="E71" i="1"/>
  <c r="AH27" i="1"/>
  <c r="AH26" i="1"/>
  <c r="AC27" i="1"/>
  <c r="AC26" i="1"/>
  <c r="N33" i="1"/>
  <c r="N32" i="1"/>
  <c r="N31" i="1"/>
  <c r="N30" i="1"/>
  <c r="N29" i="1"/>
  <c r="N28" i="1"/>
  <c r="N27" i="1"/>
  <c r="N26" i="1"/>
  <c r="N25" i="1"/>
  <c r="N24" i="1"/>
  <c r="J33" i="1"/>
  <c r="J32" i="1"/>
  <c r="J31" i="1"/>
  <c r="J30" i="1"/>
  <c r="J29" i="1"/>
  <c r="J28" i="1"/>
  <c r="J27" i="1"/>
  <c r="J26" i="1"/>
  <c r="J25" i="1"/>
  <c r="J24" i="1"/>
  <c r="E33" i="1"/>
  <c r="E32" i="1"/>
  <c r="E31" i="1"/>
  <c r="E30" i="1"/>
  <c r="E29" i="1"/>
  <c r="E28" i="1"/>
  <c r="E27" i="1"/>
  <c r="E26" i="1"/>
  <c r="E25" i="1"/>
  <c r="E24" i="1"/>
  <c r="I13" i="1"/>
  <c r="S4" i="3"/>
  <c r="S3" i="3"/>
  <c r="N3" i="3"/>
  <c r="J3" i="3"/>
  <c r="E4" i="3"/>
  <c r="E3" i="3"/>
  <c r="I14" i="2"/>
  <c r="Z20" i="1"/>
  <c r="Z19" i="1"/>
  <c r="Z18" i="1"/>
  <c r="I12" i="1"/>
  <c r="I11" i="1"/>
  <c r="I10" i="1"/>
  <c r="I9" i="1"/>
  <c r="I8" i="1"/>
  <c r="I7" i="1"/>
  <c r="I6" i="1"/>
  <c r="K5" i="1"/>
  <c r="B5" i="1"/>
  <c r="B4" i="1"/>
  <c r="Z21" i="2"/>
  <c r="Z20" i="2"/>
  <c r="Z19" i="2"/>
  <c r="I13" i="2"/>
  <c r="I12" i="2"/>
  <c r="I11" i="2"/>
  <c r="I10" i="2"/>
  <c r="I9" i="2"/>
  <c r="I8" i="2"/>
  <c r="I7" i="2"/>
  <c r="K6" i="2"/>
  <c r="B6" i="2"/>
  <c r="B5" i="2"/>
  <c r="AG64" i="3" l="1"/>
  <c r="M51" i="3"/>
  <c r="P44" i="3"/>
  <c r="M23" i="3"/>
  <c r="N42" i="3"/>
  <c r="O40" i="3"/>
  <c r="AD23" i="3"/>
  <c r="AD21" i="3"/>
  <c r="T42" i="1"/>
  <c r="U108" i="1"/>
  <c r="U106" i="1"/>
  <c r="U104" i="1"/>
  <c r="U102" i="1"/>
  <c r="U100" i="1"/>
  <c r="U98" i="1"/>
  <c r="U96" i="1"/>
  <c r="U94" i="1"/>
  <c r="U92" i="1"/>
  <c r="U90" i="1"/>
  <c r="U107" i="1"/>
  <c r="U105" i="1"/>
  <c r="U103" i="1"/>
  <c r="U101" i="1"/>
  <c r="U99" i="1"/>
  <c r="U97" i="1"/>
  <c r="U95" i="1"/>
  <c r="U93" i="1"/>
  <c r="U91" i="1"/>
  <c r="U89" i="1"/>
  <c r="D107" i="1"/>
  <c r="D105" i="1"/>
  <c r="D103" i="1"/>
  <c r="D101" i="1"/>
  <c r="D99" i="1"/>
  <c r="D97" i="1"/>
  <c r="D95" i="1"/>
  <c r="D93" i="1"/>
  <c r="D91" i="1"/>
  <c r="D89" i="1"/>
  <c r="L107" i="1"/>
  <c r="L105" i="1"/>
  <c r="L103" i="1"/>
  <c r="L101" i="1"/>
  <c r="L99" i="1"/>
  <c r="L97" i="1"/>
  <c r="L95" i="1"/>
  <c r="L93" i="1"/>
  <c r="L91" i="1"/>
  <c r="L89" i="1"/>
  <c r="D55" i="1"/>
  <c r="D54" i="1"/>
  <c r="L55" i="1"/>
  <c r="L54" i="1"/>
  <c r="T50" i="1"/>
  <c r="T49" i="1"/>
  <c r="T48" i="1"/>
  <c r="T47" i="1"/>
  <c r="T46" i="1"/>
  <c r="T45" i="1"/>
  <c r="T44" i="1"/>
  <c r="T41" i="1"/>
  <c r="D50" i="1"/>
  <c r="D49" i="1"/>
  <c r="D48" i="1"/>
  <c r="D47" i="1"/>
  <c r="D46" i="1"/>
  <c r="D45" i="1"/>
  <c r="D44" i="1"/>
  <c r="D43" i="1"/>
  <c r="D42" i="1"/>
  <c r="D41" i="1"/>
  <c r="L50" i="1"/>
  <c r="L49" i="1"/>
  <c r="L48" i="1"/>
  <c r="L47" i="1"/>
  <c r="L46" i="1"/>
  <c r="L45" i="1"/>
  <c r="L44" i="1"/>
  <c r="L43" i="1"/>
  <c r="L42" i="1"/>
  <c r="L41" i="1"/>
  <c r="G38" i="1"/>
  <c r="H37" i="1"/>
  <c r="G36" i="1"/>
  <c r="T43" i="1"/>
  <c r="H85" i="1"/>
  <c r="AQ27" i="1"/>
  <c r="AE55" i="1"/>
  <c r="AL26" i="1"/>
  <c r="T54" i="1" s="1"/>
  <c r="D35" i="1"/>
  <c r="AE48" i="1"/>
  <c r="AE49" i="1"/>
  <c r="AE50" i="1"/>
  <c r="AG36" i="1"/>
  <c r="AQ26" i="1"/>
  <c r="AE54" i="1" s="1"/>
  <c r="AH84" i="1"/>
  <c r="AE41" i="1"/>
  <c r="AE42" i="1"/>
  <c r="AE43" i="1"/>
  <c r="AE44" i="1"/>
  <c r="AE45" i="1"/>
  <c r="AE46" i="1"/>
  <c r="AE47" i="1"/>
  <c r="AN56" i="1"/>
  <c r="D82" i="1"/>
  <c r="AN117" i="1"/>
  <c r="AL27" i="1"/>
  <c r="T55" i="1" s="1"/>
  <c r="G83" i="1" l="1"/>
  <c r="M21" i="3"/>
  <c r="G84" i="1"/>
</calcChain>
</file>

<file path=xl/sharedStrings.xml><?xml version="1.0" encoding="utf-8"?>
<sst xmlns="http://schemas.openxmlformats.org/spreadsheetml/2006/main" count="206" uniqueCount="107">
  <si>
    <t>☆　つーるﾎﾞｯｸｽ　共助会　☆</t>
    <rPh sb="11" eb="13">
      <t>キョウジョ</t>
    </rPh>
    <rPh sb="13" eb="14">
      <t>カイ</t>
    </rPh>
    <phoneticPr fontId="3"/>
  </si>
  <si>
    <t>学校名</t>
    <rPh sb="0" eb="3">
      <t>ガッコウメイ</t>
    </rPh>
    <phoneticPr fontId="1"/>
  </si>
  <si>
    <t>学校名</t>
    <rPh sb="0" eb="3">
      <t>ガッコウメイ</t>
    </rPh>
    <phoneticPr fontId="3"/>
  </si>
  <si>
    <t>所属ｺｰﾄﾞ</t>
    <rPh sb="0" eb="2">
      <t>ショゾク</t>
    </rPh>
    <phoneticPr fontId="1"/>
  </si>
  <si>
    <t>所属ｺｰﾄﾞ</t>
    <rPh sb="0" eb="2">
      <t>ショゾク</t>
    </rPh>
    <phoneticPr fontId="3"/>
  </si>
  <si>
    <t>所在地</t>
    <rPh sb="0" eb="3">
      <t>ショザイチ</t>
    </rPh>
    <phoneticPr fontId="3"/>
  </si>
  <si>
    <t>〒番号</t>
    <rPh sb="1" eb="3">
      <t>バンゴウ</t>
    </rPh>
    <phoneticPr fontId="3"/>
  </si>
  <si>
    <t>ＴＥＬ</t>
    <phoneticPr fontId="3"/>
  </si>
  <si>
    <t>ＦＡＸ</t>
    <phoneticPr fontId="3"/>
  </si>
  <si>
    <t>校長名</t>
    <rPh sb="0" eb="3">
      <t>コウチョウメイ</t>
    </rPh>
    <phoneticPr fontId="3"/>
  </si>
  <si>
    <t>共助会担当</t>
    <rPh sb="0" eb="2">
      <t>キョウジョ</t>
    </rPh>
    <rPh sb="2" eb="3">
      <t>カイ</t>
    </rPh>
    <rPh sb="3" eb="5">
      <t>タントウ</t>
    </rPh>
    <phoneticPr fontId="3"/>
  </si>
  <si>
    <t>社団法人　鹿児島県教職員共助会理事長</t>
    <rPh sb="0" eb="4">
      <t>シャダンホウジン</t>
    </rPh>
    <rPh sb="5" eb="9">
      <t>カゴシマケン</t>
    </rPh>
    <rPh sb="9" eb="12">
      <t>キョウショクイン</t>
    </rPh>
    <rPh sb="12" eb="14">
      <t>キョウジョ</t>
    </rPh>
    <rPh sb="14" eb="15">
      <t>カイ</t>
    </rPh>
    <rPh sb="15" eb="18">
      <t>リジチョウ</t>
    </rPh>
    <phoneticPr fontId="3"/>
  </si>
  <si>
    <t>〒</t>
    <phoneticPr fontId="3"/>
  </si>
  <si>
    <t>８９２－０８１６</t>
    <phoneticPr fontId="3"/>
  </si>
  <si>
    <t>鹿児島市山下町４－１８　　教育会館１Ｆ</t>
    <rPh sb="0" eb="4">
      <t>カゴシマシ</t>
    </rPh>
    <rPh sb="4" eb="7">
      <t>ヤマシタチョウ</t>
    </rPh>
    <rPh sb="13" eb="15">
      <t>キョウイク</t>
    </rPh>
    <rPh sb="15" eb="17">
      <t>カイカン</t>
    </rPh>
    <phoneticPr fontId="3"/>
  </si>
  <si>
    <t>ＴＥＬ</t>
    <phoneticPr fontId="3"/>
  </si>
  <si>
    <t>099-226-5953</t>
    <phoneticPr fontId="3"/>
  </si>
  <si>
    <t>ＦＡＸ</t>
    <phoneticPr fontId="3"/>
  </si>
  <si>
    <t>099-226-5955</t>
    <phoneticPr fontId="3"/>
  </si>
  <si>
    <t>職員番号</t>
    <rPh sb="0" eb="2">
      <t>ショクイン</t>
    </rPh>
    <rPh sb="2" eb="4">
      <t>バンゴウ</t>
    </rPh>
    <phoneticPr fontId="1"/>
  </si>
  <si>
    <t>氏名</t>
    <rPh sb="0" eb="2">
      <t>シメイ</t>
    </rPh>
    <phoneticPr fontId="1"/>
  </si>
  <si>
    <t>異動後の学校名</t>
    <rPh sb="0" eb="2">
      <t>イドウ</t>
    </rPh>
    <rPh sb="2" eb="3">
      <t>ゴ</t>
    </rPh>
    <rPh sb="4" eb="6">
      <t>ガッコウ</t>
    </rPh>
    <rPh sb="6" eb="7">
      <t>メイ</t>
    </rPh>
    <phoneticPr fontId="1"/>
  </si>
  <si>
    <t>異動後の学校</t>
    <rPh sb="0" eb="3">
      <t>イドウゴ</t>
    </rPh>
    <rPh sb="4" eb="6">
      <t>ガッコウ</t>
    </rPh>
    <phoneticPr fontId="1"/>
  </si>
  <si>
    <t>備考</t>
    <rPh sb="0" eb="2">
      <t>ビコウ</t>
    </rPh>
    <phoneticPr fontId="1"/>
  </si>
  <si>
    <t>（</t>
    <phoneticPr fontId="1"/>
  </si>
  <si>
    <t>）</t>
    <phoneticPr fontId="1"/>
  </si>
  <si>
    <t>県費外職員につきましても，この用紙でご報告下さい。</t>
    <rPh sb="0" eb="2">
      <t>ケンピ</t>
    </rPh>
    <rPh sb="2" eb="3">
      <t>ガイ</t>
    </rPh>
    <rPh sb="3" eb="5">
      <t>ショクイン</t>
    </rPh>
    <rPh sb="15" eb="17">
      <t>ヨウシ</t>
    </rPh>
    <rPh sb="19" eb="21">
      <t>ホウコク</t>
    </rPh>
    <rPh sb="21" eb="22">
      <t>クダ</t>
    </rPh>
    <phoneticPr fontId="1"/>
  </si>
  <si>
    <t>ご協力ありがとうございます</t>
    <rPh sb="1" eb="3">
      <t>キョウリョク</t>
    </rPh>
    <phoneticPr fontId="1"/>
  </si>
  <si>
    <t>鹿児島県学校生活協同組合</t>
    <rPh sb="0" eb="4">
      <t>カゴシマケン</t>
    </rPh>
    <rPh sb="4" eb="6">
      <t>ガッコウ</t>
    </rPh>
    <rPh sb="6" eb="8">
      <t>セイカツ</t>
    </rPh>
    <rPh sb="8" eb="10">
      <t>キョウドウ</t>
    </rPh>
    <rPh sb="10" eb="12">
      <t>クミアイ</t>
    </rPh>
    <phoneticPr fontId="1"/>
  </si>
  <si>
    <t>教職員福利厚生事務センター</t>
    <rPh sb="0" eb="3">
      <t>キョウショクイン</t>
    </rPh>
    <rPh sb="3" eb="5">
      <t>フクリ</t>
    </rPh>
    <rPh sb="5" eb="7">
      <t>コウセイ</t>
    </rPh>
    <rPh sb="7" eb="9">
      <t>ジム</t>
    </rPh>
    <phoneticPr fontId="1"/>
  </si>
  <si>
    <t>TEL</t>
    <phoneticPr fontId="1"/>
  </si>
  <si>
    <t>FAX</t>
    <phoneticPr fontId="1"/>
  </si>
  <si>
    <t>099-225-2663(事務ｾﾝﾀｰ直通)</t>
    <rPh sb="13" eb="15">
      <t>ジム</t>
    </rPh>
    <rPh sb="19" eb="21">
      <t>チョクツウ</t>
    </rPh>
    <phoneticPr fontId="1"/>
  </si>
  <si>
    <t>099-227-4271</t>
    <phoneticPr fontId="1"/>
  </si>
  <si>
    <t>備　　考</t>
    <rPh sb="0" eb="1">
      <t>ビ</t>
    </rPh>
    <rPh sb="3" eb="4">
      <t>コウ</t>
    </rPh>
    <phoneticPr fontId="1"/>
  </si>
  <si>
    <t>退職者連絡票</t>
    <rPh sb="0" eb="3">
      <t>タイショクシャ</t>
    </rPh>
    <rPh sb="3" eb="5">
      <t>レンラク</t>
    </rPh>
    <rPh sb="5" eb="6">
      <t>ヒョウ</t>
    </rPh>
    <phoneticPr fontId="1"/>
  </si>
  <si>
    <t>〒</t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</si>
  <si>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</si>
  <si>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</si>
  <si>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－</t>
    <phoneticPr fontId="1"/>
  </si>
  <si>
    <t>報告日</t>
    <rPh sb="0" eb="2">
      <t>ホウコク</t>
    </rPh>
    <rPh sb="2" eb="3">
      <t>ビ</t>
    </rPh>
    <phoneticPr fontId="1"/>
  </si>
  <si>
    <t>099-227-4271</t>
    <phoneticPr fontId="1"/>
  </si>
  <si>
    <t>変更の事由</t>
    <rPh sb="0" eb="2">
      <t>ヘンコウ</t>
    </rPh>
    <rPh sb="3" eb="5">
      <t>ジユウ</t>
    </rPh>
    <phoneticPr fontId="1"/>
  </si>
  <si>
    <t>☆　つーるﾎﾞｯｸｽ　福利厚生事務センター　☆</t>
    <rPh sb="11" eb="13">
      <t>フクリ</t>
    </rPh>
    <rPh sb="13" eb="15">
      <t>コウセイ</t>
    </rPh>
    <rPh sb="15" eb="17">
      <t>ジム</t>
    </rPh>
    <phoneticPr fontId="3"/>
  </si>
  <si>
    <t>学校コード</t>
    <rPh sb="0" eb="2">
      <t>ガッコウ</t>
    </rPh>
    <phoneticPr fontId="1"/>
  </si>
  <si>
    <t>改姓後</t>
    <rPh sb="0" eb="2">
      <t>カイセイ</t>
    </rPh>
    <rPh sb="2" eb="3">
      <t>ゴ</t>
    </rPh>
    <phoneticPr fontId="1"/>
  </si>
  <si>
    <t>給料の支給がない期間</t>
    <rPh sb="0" eb="2">
      <t>キュウリョウ</t>
    </rPh>
    <rPh sb="3" eb="5">
      <t>シキュウ</t>
    </rPh>
    <rPh sb="8" eb="10">
      <t>キカン</t>
    </rPh>
    <phoneticPr fontId="1"/>
  </si>
  <si>
    <t>退職日</t>
    <rPh sb="0" eb="3">
      <t>タイショクビ</t>
    </rPh>
    <phoneticPr fontId="1"/>
  </si>
  <si>
    <t>～</t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</si>
  <si>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</si>
  <si>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</si>
  <si>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</si>
  <si>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連絡者</t>
    <rPh sb="0" eb="3">
      <t>レンラクシャ</t>
    </rPh>
    <phoneticPr fontId="1"/>
  </si>
  <si>
    <t>所属名</t>
    <rPh sb="0" eb="3">
      <t>ショゾクメイ</t>
    </rPh>
    <phoneticPr fontId="1"/>
  </si>
  <si>
    <t>県費外職員につきましてもこの用紙でご報告ください。</t>
    <rPh sb="0" eb="2">
      <t>ケンピ</t>
    </rPh>
    <rPh sb="2" eb="3">
      <t>ガイ</t>
    </rPh>
    <rPh sb="3" eb="4">
      <t>ショク</t>
    </rPh>
    <rPh sb="4" eb="5">
      <t>イン</t>
    </rPh>
    <rPh sb="14" eb="16">
      <t>ヨウシ</t>
    </rPh>
    <rPh sb="18" eb="20">
      <t>ホウコク</t>
    </rPh>
    <phoneticPr fontId="1"/>
  </si>
  <si>
    <t>退職後の住所</t>
    <rPh sb="0" eb="3">
      <t>タイショクゴ</t>
    </rPh>
    <rPh sb="4" eb="6">
      <t>ジュウショ</t>
    </rPh>
    <phoneticPr fontId="1"/>
  </si>
  <si>
    <t>ｺｰﾄﾞ1</t>
    <phoneticPr fontId="1"/>
  </si>
  <si>
    <t>ｺｰﾄﾞ2</t>
  </si>
  <si>
    <t>ｺｰﾄﾞ3</t>
  </si>
  <si>
    <t>ｺｰﾄﾞ4</t>
  </si>
  <si>
    <t>ｺｰﾄﾞ5</t>
  </si>
  <si>
    <t>ｺｰﾄﾞ6</t>
  </si>
  <si>
    <t>ｺｰﾄﾞ7</t>
  </si>
  <si>
    <t>099-227-2663</t>
    <phoneticPr fontId="1"/>
  </si>
  <si>
    <t>ｺｰﾄﾞ1</t>
    <phoneticPr fontId="1"/>
  </si>
  <si>
    <t>ｺｰﾄﾞ8</t>
  </si>
  <si>
    <t>ｺｰﾄﾞ9</t>
  </si>
  <si>
    <t>ｺｰﾄﾞ10</t>
  </si>
  <si>
    <t>人事異動修正票</t>
    <rPh sb="0" eb="2">
      <t>ジンジ</t>
    </rPh>
    <rPh sb="2" eb="4">
      <t>イドウ</t>
    </rPh>
    <rPh sb="4" eb="6">
      <t>シュウセイ</t>
    </rPh>
    <rPh sb="6" eb="7">
      <t>ヒョウ</t>
    </rPh>
    <phoneticPr fontId="1"/>
  </si>
  <si>
    <t>所属名</t>
    <rPh sb="0" eb="2">
      <t>ショゾク</t>
    </rPh>
    <rPh sb="2" eb="3">
      <t>メイ</t>
    </rPh>
    <phoneticPr fontId="1"/>
  </si>
  <si>
    <t>学校名</t>
    <rPh sb="0" eb="2">
      <t>ガッコウ</t>
    </rPh>
    <rPh sb="2" eb="3">
      <t>メイ</t>
    </rPh>
    <phoneticPr fontId="1"/>
  </si>
  <si>
    <t>勤務先の電話番号</t>
    <rPh sb="0" eb="3">
      <t>キンムサキ</t>
    </rPh>
    <rPh sb="4" eb="6">
      <t>デンワ</t>
    </rPh>
    <rPh sb="6" eb="8">
      <t>バンゴウ</t>
    </rPh>
    <phoneticPr fontId="1"/>
  </si>
  <si>
    <t>学校</t>
    <rPh sb="0" eb="2">
      <t>ガッコウ</t>
    </rPh>
    <phoneticPr fontId="1"/>
  </si>
  <si>
    <t>県外交流から帰られた方</t>
    <phoneticPr fontId="1"/>
  </si>
  <si>
    <t>期付退職</t>
    <rPh sb="0" eb="2">
      <t>キツ</t>
    </rPh>
    <rPh sb="2" eb="4">
      <t>タイショク</t>
    </rPh>
    <phoneticPr fontId="1"/>
  </si>
  <si>
    <t>◆次に該当する場合は必ず報告してください。
　①年度末で退職される方。
　②退職後，再任用が決まったいる方。
　③再任用の期間が満了される方。
　④県費期限付職員で期限満了退職の方は，職員番号と氏名は必須，その他はわかる範囲でご記入ください。
　　ただし，現在学校生協をご利用中の方は，すべて必須でお願いします。
　⑤市町村費職員の方は，職員番号の欄は「市費」等をご記入の上，④と同じ扱いでお願いします。
◆次に該当する方は，報告の必要はありません。
　①国・県・市町村の行政へ異動される方。
　②市立の高等学校等へ異動される方。</t>
    <rPh sb="1" eb="2">
      <t>ツギ</t>
    </rPh>
    <rPh sb="3" eb="5">
      <t>ガイトウ</t>
    </rPh>
    <rPh sb="7" eb="9">
      <t>バアイ</t>
    </rPh>
    <rPh sb="10" eb="11">
      <t>カナラ</t>
    </rPh>
    <rPh sb="12" eb="14">
      <t>ホウコク</t>
    </rPh>
    <rPh sb="24" eb="27">
      <t>ネンドマツ</t>
    </rPh>
    <rPh sb="28" eb="30">
      <t>タイショク</t>
    </rPh>
    <rPh sb="33" eb="34">
      <t>カタ</t>
    </rPh>
    <rPh sb="38" eb="41">
      <t>タイショクゴ</t>
    </rPh>
    <rPh sb="42" eb="45">
      <t>サイニンヨウ</t>
    </rPh>
    <rPh sb="46" eb="47">
      <t>キ</t>
    </rPh>
    <rPh sb="52" eb="53">
      <t>カタ</t>
    </rPh>
    <rPh sb="57" eb="60">
      <t>サイニンヨウ</t>
    </rPh>
    <rPh sb="61" eb="63">
      <t>キカン</t>
    </rPh>
    <rPh sb="64" eb="66">
      <t>マンリョウ</t>
    </rPh>
    <rPh sb="69" eb="70">
      <t>カタ</t>
    </rPh>
    <rPh sb="74" eb="76">
      <t>ケンピ</t>
    </rPh>
    <rPh sb="76" eb="78">
      <t>キゲン</t>
    </rPh>
    <rPh sb="78" eb="79">
      <t>ツ</t>
    </rPh>
    <rPh sb="79" eb="81">
      <t>ショクイン</t>
    </rPh>
    <rPh sb="82" eb="84">
      <t>キゲン</t>
    </rPh>
    <rPh sb="84" eb="86">
      <t>マンリョウ</t>
    </rPh>
    <rPh sb="86" eb="88">
      <t>タイショク</t>
    </rPh>
    <rPh sb="89" eb="90">
      <t>カタ</t>
    </rPh>
    <rPh sb="92" eb="94">
      <t>ショクイン</t>
    </rPh>
    <rPh sb="94" eb="96">
      <t>バンゴウ</t>
    </rPh>
    <rPh sb="97" eb="99">
      <t>シメイ</t>
    </rPh>
    <rPh sb="100" eb="102">
      <t>ヒッス</t>
    </rPh>
    <rPh sb="105" eb="106">
      <t>タ</t>
    </rPh>
    <rPh sb="110" eb="112">
      <t>ハンイ</t>
    </rPh>
    <rPh sb="114" eb="116">
      <t>キニュウ</t>
    </rPh>
    <rPh sb="128" eb="130">
      <t>ゲンザイ</t>
    </rPh>
    <rPh sb="130" eb="132">
      <t>ガッコウ</t>
    </rPh>
    <rPh sb="132" eb="134">
      <t>セイキョウ</t>
    </rPh>
    <rPh sb="136" eb="138">
      <t>リヨウ</t>
    </rPh>
    <rPh sb="138" eb="139">
      <t>チュウ</t>
    </rPh>
    <rPh sb="140" eb="141">
      <t>カタ</t>
    </rPh>
    <rPh sb="146" eb="148">
      <t>ヒッス</t>
    </rPh>
    <rPh sb="150" eb="151">
      <t>ネガ</t>
    </rPh>
    <rPh sb="159" eb="161">
      <t>シチョウ</t>
    </rPh>
    <rPh sb="161" eb="162">
      <t>ソン</t>
    </rPh>
    <rPh sb="162" eb="163">
      <t>ヒ</t>
    </rPh>
    <rPh sb="163" eb="165">
      <t>ショクイン</t>
    </rPh>
    <rPh sb="166" eb="167">
      <t>カタ</t>
    </rPh>
    <rPh sb="169" eb="171">
      <t>ショクイン</t>
    </rPh>
    <rPh sb="171" eb="173">
      <t>バンゴウ</t>
    </rPh>
    <rPh sb="174" eb="175">
      <t>ラン</t>
    </rPh>
    <rPh sb="177" eb="179">
      <t>シヒ</t>
    </rPh>
    <rPh sb="180" eb="181">
      <t>トウ</t>
    </rPh>
    <rPh sb="183" eb="185">
      <t>キニュウ</t>
    </rPh>
    <rPh sb="186" eb="187">
      <t>ウエ</t>
    </rPh>
    <rPh sb="190" eb="191">
      <t>オナ</t>
    </rPh>
    <rPh sb="192" eb="193">
      <t>アツカ</t>
    </rPh>
    <rPh sb="196" eb="197">
      <t>ネガ</t>
    </rPh>
    <rPh sb="204" eb="205">
      <t>ツギ</t>
    </rPh>
    <rPh sb="206" eb="208">
      <t>ガイトウ</t>
    </rPh>
    <rPh sb="210" eb="211">
      <t>カタ</t>
    </rPh>
    <rPh sb="213" eb="215">
      <t>ホウコク</t>
    </rPh>
    <rPh sb="216" eb="218">
      <t>ヒツヨウ</t>
    </rPh>
    <rPh sb="228" eb="229">
      <t>クニ</t>
    </rPh>
    <rPh sb="230" eb="231">
      <t>ケン</t>
    </rPh>
    <rPh sb="232" eb="235">
      <t>シチョウソン</t>
    </rPh>
    <rPh sb="236" eb="238">
      <t>ギョウセイ</t>
    </rPh>
    <rPh sb="239" eb="241">
      <t>イドウ</t>
    </rPh>
    <rPh sb="244" eb="245">
      <t>カタ</t>
    </rPh>
    <rPh sb="249" eb="251">
      <t>シリツ</t>
    </rPh>
    <rPh sb="252" eb="254">
      <t>コウトウ</t>
    </rPh>
    <rPh sb="254" eb="256">
      <t>ガッコウ</t>
    </rPh>
    <rPh sb="256" eb="257">
      <t>トウ</t>
    </rPh>
    <rPh sb="258" eb="260">
      <t>イドウ</t>
    </rPh>
    <rPh sb="263" eb="264">
      <t>カタ</t>
    </rPh>
    <phoneticPr fontId="1"/>
  </si>
  <si>
    <t>鹿児島県学校生活協同組合</t>
    <rPh sb="0" eb="3">
      <t>カゴシマケン</t>
    </rPh>
    <rPh sb="3" eb="5">
      <t>ガッコウ</t>
    </rPh>
    <rPh sb="5" eb="7">
      <t>セイカツ</t>
    </rPh>
    <rPh sb="7" eb="9">
      <t>キョウドウ</t>
    </rPh>
    <rPh sb="9" eb="11">
      <t>クミアイ</t>
    </rPh>
    <phoneticPr fontId="1"/>
  </si>
  <si>
    <t>099-225-2666</t>
    <phoneticPr fontId="1"/>
  </si>
  <si>
    <t>記入者氏名</t>
    <rPh sb="0" eb="2">
      <t>キニュウ</t>
    </rPh>
    <rPh sb="2" eb="3">
      <t>シャ</t>
    </rPh>
    <rPh sb="3" eb="5">
      <t>シメイ</t>
    </rPh>
    <phoneticPr fontId="1"/>
  </si>
  <si>
    <t>記入者</t>
    <rPh sb="0" eb="2">
      <t>キニュウ</t>
    </rPh>
    <rPh sb="2" eb="3">
      <t>シャ</t>
    </rPh>
    <phoneticPr fontId="1"/>
  </si>
  <si>
    <t>県外交流で鹿児島に来られた方で帰られる方</t>
    <rPh sb="0" eb="2">
      <t>ケンガイ</t>
    </rPh>
    <rPh sb="2" eb="4">
      <t>コウリュウ</t>
    </rPh>
    <rPh sb="5" eb="8">
      <t>カゴシマ</t>
    </rPh>
    <rPh sb="9" eb="10">
      <t>コ</t>
    </rPh>
    <rPh sb="13" eb="14">
      <t>カタ</t>
    </rPh>
    <rPh sb="15" eb="16">
      <t>カエ</t>
    </rPh>
    <rPh sb="19" eb="20">
      <t>カタ</t>
    </rPh>
    <phoneticPr fontId="1"/>
  </si>
  <si>
    <t>FAX099　　　227-4271</t>
    <phoneticPr fontId="1"/>
  </si>
  <si>
    <t>2015.8改定</t>
    <rPh sb="6" eb="8">
      <t>カイテイ</t>
    </rPh>
    <phoneticPr fontId="1"/>
  </si>
  <si>
    <t>教職員福利厚生事務センター　連絡票</t>
    <rPh sb="0" eb="3">
      <t>キョウショクイン</t>
    </rPh>
    <rPh sb="3" eb="5">
      <t>フクリ</t>
    </rPh>
    <rPh sb="5" eb="7">
      <t>コウセイ</t>
    </rPh>
    <rPh sb="7" eb="9">
      <t>ジム</t>
    </rPh>
    <rPh sb="14" eb="17">
      <t>レンラクヒョウ</t>
    </rPh>
    <phoneticPr fontId="1"/>
  </si>
  <si>
    <t>連絡日</t>
    <rPh sb="0" eb="2">
      <t>レンラク</t>
    </rPh>
    <rPh sb="2" eb="3">
      <t>ヒ</t>
    </rPh>
    <phoneticPr fontId="1"/>
  </si>
  <si>
    <t>(1.氏名変更　2.復職　3.無給休職　4.休職延長　5.育休　6.育休延長　7.介護休暇　8.途中異動　9.途中退職　10.その他)</t>
    <rPh sb="3" eb="5">
      <t>シメイ</t>
    </rPh>
    <rPh sb="5" eb="7">
      <t>ヘンコウ</t>
    </rPh>
    <rPh sb="10" eb="12">
      <t>フクショク</t>
    </rPh>
    <rPh sb="15" eb="17">
      <t>ムキュウ</t>
    </rPh>
    <rPh sb="17" eb="19">
      <t>キュウショク</t>
    </rPh>
    <rPh sb="22" eb="24">
      <t>キュウショク</t>
    </rPh>
    <rPh sb="24" eb="26">
      <t>エンチョウ</t>
    </rPh>
    <rPh sb="29" eb="31">
      <t>イクキュウ</t>
    </rPh>
    <rPh sb="34" eb="36">
      <t>イクキュウ</t>
    </rPh>
    <rPh sb="36" eb="38">
      <t>エンチョウ</t>
    </rPh>
    <rPh sb="41" eb="43">
      <t>カイゴ</t>
    </rPh>
    <rPh sb="43" eb="45">
      <t>キュウカ</t>
    </rPh>
    <rPh sb="48" eb="50">
      <t>トチュウ</t>
    </rPh>
    <rPh sb="50" eb="52">
      <t>イドウ</t>
    </rPh>
    <rPh sb="55" eb="57">
      <t>トチュウ</t>
    </rPh>
    <rPh sb="57" eb="59">
      <t>タイショク</t>
    </rPh>
    <rPh sb="65" eb="66">
      <t>タ</t>
    </rPh>
    <phoneticPr fontId="1"/>
  </si>
  <si>
    <t>氏　名</t>
    <rPh sb="0" eb="1">
      <t>シ</t>
    </rPh>
    <rPh sb="2" eb="3">
      <t>メイ</t>
    </rPh>
    <phoneticPr fontId="1"/>
  </si>
  <si>
    <t>★氏名変更時</t>
    <rPh sb="1" eb="3">
      <t>シメイ</t>
    </rPh>
    <rPh sb="3" eb="6">
      <t>ヘンコウジ</t>
    </rPh>
    <phoneticPr fontId="1"/>
  </si>
  <si>
    <t>ふりがな</t>
    <phoneticPr fontId="1"/>
  </si>
  <si>
    <t>さいごう　はやと</t>
    <phoneticPr fontId="1"/>
  </si>
  <si>
    <t>西郷　隼人</t>
    <rPh sb="0" eb="2">
      <t>サイゴウ</t>
    </rPh>
    <rPh sb="3" eb="5">
      <t>ハヤト</t>
    </rPh>
    <phoneticPr fontId="1"/>
  </si>
  <si>
    <t>☆復職の方は，復職予定日のみ記入してください。</t>
    <rPh sb="1" eb="3">
      <t>フクショク</t>
    </rPh>
    <rPh sb="4" eb="5">
      <t>カタ</t>
    </rPh>
    <rPh sb="7" eb="9">
      <t>フクショク</t>
    </rPh>
    <rPh sb="9" eb="12">
      <t>ヨテイビ</t>
    </rPh>
    <rPh sb="14" eb="16">
      <t>キニュウ</t>
    </rPh>
    <phoneticPr fontId="1"/>
  </si>
  <si>
    <t>復職予定日</t>
    <rPh sb="0" eb="2">
      <t>フクショク</t>
    </rPh>
    <rPh sb="2" eb="5">
      <t>ヨテイビ</t>
    </rPh>
    <phoneticPr fontId="1"/>
  </si>
  <si>
    <t>◎氏名変更・復職以外の方は記入をお願い致します。</t>
    <rPh sb="1" eb="3">
      <t>シメイ</t>
    </rPh>
    <rPh sb="3" eb="5">
      <t>ヘンコウ</t>
    </rPh>
    <rPh sb="6" eb="8">
      <t>フクショク</t>
    </rPh>
    <rPh sb="8" eb="10">
      <t>イガイ</t>
    </rPh>
    <rPh sb="11" eb="12">
      <t>カタ</t>
    </rPh>
    <rPh sb="13" eb="15">
      <t>キニュウ</t>
    </rPh>
    <rPh sb="17" eb="18">
      <t>ネガ</t>
    </rPh>
    <rPh sb="19" eb="20">
      <t>イタ</t>
    </rPh>
    <phoneticPr fontId="1"/>
  </si>
  <si>
    <t>〒</t>
    <phoneticPr fontId="1"/>
  </si>
  <si>
    <t>ＴＥＬ</t>
    <phoneticPr fontId="1"/>
  </si>
  <si>
    <t>請求書
送付先
住　所</t>
    <rPh sb="0" eb="3">
      <t>セイキュウショ</t>
    </rPh>
    <rPh sb="4" eb="7">
      <t>ソウフサキ</t>
    </rPh>
    <rPh sb="8" eb="9">
      <t>ジュウ</t>
    </rPh>
    <rPh sb="10" eb="11">
      <t>ショ</t>
    </rPh>
    <phoneticPr fontId="1"/>
  </si>
  <si>
    <t>◎途中異動の場合</t>
    <rPh sb="1" eb="3">
      <t>トチュウ</t>
    </rPh>
    <rPh sb="3" eb="5">
      <t>イドウ</t>
    </rPh>
    <rPh sb="6" eb="8">
      <t>バアイ</t>
    </rPh>
    <phoneticPr fontId="1"/>
  </si>
  <si>
    <t>異動先の学校名</t>
    <rPh sb="0" eb="2">
      <t>イドウ</t>
    </rPh>
    <rPh sb="2" eb="3">
      <t>サキ</t>
    </rPh>
    <rPh sb="4" eb="7">
      <t>ガッコウメイ</t>
    </rPh>
    <phoneticPr fontId="1"/>
  </si>
  <si>
    <t>異動発令日</t>
    <rPh sb="0" eb="2">
      <t>イドウ</t>
    </rPh>
    <rPh sb="2" eb="5">
      <t>ハツレイビ</t>
    </rPh>
    <phoneticPr fontId="1"/>
  </si>
  <si>
    <t>年　　月　　日</t>
    <rPh sb="0" eb="1">
      <t>ネン</t>
    </rPh>
    <rPh sb="3" eb="4">
      <t>ツキ</t>
    </rPh>
    <rPh sb="6" eb="7">
      <t>ヒ</t>
    </rPh>
    <phoneticPr fontId="1"/>
  </si>
  <si>
    <t>上記変更の事由に該当する　1～10までの事由があるときお使いください。</t>
    <rPh sb="0" eb="2">
      <t>ジョウキ</t>
    </rPh>
    <rPh sb="8" eb="10">
      <t>ガイトウ</t>
    </rPh>
    <rPh sb="20" eb="22">
      <t>ジユウ</t>
    </rPh>
    <rPh sb="28" eb="29">
      <t>ツカ</t>
    </rPh>
    <phoneticPr fontId="1"/>
  </si>
  <si>
    <t>＊病気休職者と，県市町より給料が８割支給の場合は連絡していただく必要はありません。</t>
    <rPh sb="1" eb="3">
      <t>ビョウキ</t>
    </rPh>
    <rPh sb="3" eb="6">
      <t>キュウショクシャ</t>
    </rPh>
    <rPh sb="8" eb="9">
      <t>ケン</t>
    </rPh>
    <rPh sb="9" eb="11">
      <t>シチョウ</t>
    </rPh>
    <rPh sb="13" eb="15">
      <t>キュウリョウ</t>
    </rPh>
    <rPh sb="17" eb="18">
      <t>ワリ</t>
    </rPh>
    <rPh sb="18" eb="20">
      <t>シキュウ</t>
    </rPh>
    <rPh sb="21" eb="23">
      <t>バアイ</t>
    </rPh>
    <rPh sb="24" eb="26">
      <t>レンラク</t>
    </rPh>
    <rPh sb="32" eb="34">
      <t>ヒツヨウ</t>
    </rPh>
    <phoneticPr fontId="1"/>
  </si>
  <si>
    <t>＊期限付き職員，市町村費職員についても記入をお願いします。</t>
    <rPh sb="1" eb="4">
      <t>キゲンツ</t>
    </rPh>
    <rPh sb="5" eb="7">
      <t>ショクイン</t>
    </rPh>
    <rPh sb="8" eb="11">
      <t>シチョウソン</t>
    </rPh>
    <rPh sb="11" eb="12">
      <t>ヒ</t>
    </rPh>
    <rPh sb="12" eb="14">
      <t>ショクイン</t>
    </rPh>
    <rPh sb="19" eb="21">
      <t>キニュウ</t>
    </rPh>
    <rPh sb="23" eb="24">
      <t>ネガ</t>
    </rPh>
    <phoneticPr fontId="1"/>
  </si>
  <si>
    <t>＊連絡票につきましては，お一人一枚での報告をお願いします。</t>
    <rPh sb="1" eb="4">
      <t>レンラクヒョウ</t>
    </rPh>
    <rPh sb="13" eb="15">
      <t>ヒトリ</t>
    </rPh>
    <rPh sb="15" eb="16">
      <t>イチ</t>
    </rPh>
    <rPh sb="16" eb="17">
      <t>マイ</t>
    </rPh>
    <rPh sb="19" eb="21">
      <t>ホウコク</t>
    </rPh>
    <rPh sb="23" eb="24">
      <t>ネガ</t>
    </rPh>
    <phoneticPr fontId="1"/>
  </si>
  <si>
    <t>＊休職中の第2子以降の産休復職をお知らせください。</t>
    <rPh sb="1" eb="4">
      <t>キュウショクチュウ</t>
    </rPh>
    <rPh sb="5" eb="6">
      <t>ダイ</t>
    </rPh>
    <rPh sb="7" eb="8">
      <t>コ</t>
    </rPh>
    <rPh sb="8" eb="10">
      <t>イコウ</t>
    </rPh>
    <rPh sb="11" eb="13">
      <t>サンキュウ</t>
    </rPh>
    <rPh sb="13" eb="15">
      <t>フクショク</t>
    </rPh>
    <rPh sb="17" eb="18">
      <t>シ</t>
    </rPh>
    <phoneticPr fontId="1"/>
  </si>
  <si>
    <t>※　毎月25日までの報告分は，翌月に変更反映されます。</t>
    <rPh sb="2" eb="4">
      <t>マイツキ</t>
    </rPh>
    <rPh sb="6" eb="7">
      <t>ヒ</t>
    </rPh>
    <rPh sb="10" eb="13">
      <t>ホウコクブン</t>
    </rPh>
    <rPh sb="15" eb="16">
      <t>ヨク</t>
    </rPh>
    <rPh sb="16" eb="17">
      <t>ツキ</t>
    </rPh>
    <rPh sb="18" eb="20">
      <t>ヘンコウ</t>
    </rPh>
    <rPh sb="20" eb="22">
      <t>ハンエイ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</si>
</sst>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color indexed="1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8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b/>
      <sz val="16"/>
      <color indexed="10"/>
      <name val="ＭＳ 明朝"/>
      <family val="1"/>
      <charset val="128"/>
    </font>
    <font>
      <sz val="24"/>
      <name val="ＭＳ 明朝"/>
      <family val="1"/>
      <charset val="128"/>
    </font>
    <font>
      <b/>
      <sz val="18"/>
      <name val="ＭＳ 明朝"/>
      <family val="1"/>
      <charset val="128"/>
    </font>
    <font>
      <sz val="20"/>
      <name val="ＭＳ 明朝"/>
      <family val="1"/>
      <charset val="128"/>
    </font>
    <font>
      <b/>
      <sz val="14"/>
      <color indexed="10"/>
      <name val="ＭＳ 明朝"/>
      <family val="1"/>
      <charset val="128"/>
    </font>
    <font>
      <b/>
      <sz val="12"/>
      <name val="ＭＳ Ｐゴシック"/>
      <family val="3"/>
      <charset val="128"/>
    </font>
    <font>
      <sz val="14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2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4"/>
      <color rgb="FFFF000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69">
    <xf numFmtId="0" fontId="0" fillId="0" borderId="0" xfId="0"/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4" fillId="2" borderId="0" xfId="0" applyNumberFormat="1" applyFont="1" applyFill="1" applyAlignment="1">
      <alignment vertical="center"/>
    </xf>
    <xf numFmtId="0" fontId="0" fillId="3" borderId="0" xfId="0" applyFill="1"/>
    <xf numFmtId="0" fontId="4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5" fillId="3" borderId="0" xfId="0" applyFont="1" applyFill="1" applyAlignment="1">
      <alignment vertical="center"/>
    </xf>
    <xf numFmtId="49" fontId="4" fillId="3" borderId="0" xfId="0" applyNumberFormat="1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8" fillId="0" borderId="0" xfId="0" quotePrefix="1" applyFont="1" applyBorder="1" applyAlignment="1">
      <alignment horizontal="left" vertical="center"/>
    </xf>
    <xf numFmtId="0" fontId="8" fillId="0" borderId="0" xfId="0" quotePrefix="1" applyFont="1" applyAlignment="1">
      <alignment vertical="center"/>
    </xf>
    <xf numFmtId="0" fontId="4" fillId="0" borderId="0" xfId="0" applyFont="1" applyBorder="1" applyAlignment="1">
      <alignment vertical="center"/>
    </xf>
    <xf numFmtId="0" fontId="10" fillId="5" borderId="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vertical="center"/>
    </xf>
    <xf numFmtId="0" fontId="4" fillId="5" borderId="0" xfId="0" applyFont="1" applyFill="1" applyAlignment="1">
      <alignment vertical="center"/>
    </xf>
    <xf numFmtId="0" fontId="4" fillId="6" borderId="1" xfId="0" applyFont="1" applyFill="1" applyBorder="1" applyAlignment="1">
      <alignment vertical="center" shrinkToFit="1"/>
    </xf>
    <xf numFmtId="0" fontId="11" fillId="3" borderId="1" xfId="0" applyFont="1" applyFill="1" applyBorder="1" applyAlignment="1">
      <alignment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9" fillId="0" borderId="0" xfId="0" applyFont="1" applyBorder="1" applyAlignment="1">
      <alignment horizontal="center" vertical="center" shrinkToFit="1"/>
    </xf>
    <xf numFmtId="0" fontId="10" fillId="0" borderId="10" xfId="0" applyFont="1" applyBorder="1" applyAlignment="1">
      <alignment vertical="center" shrinkToFit="1"/>
    </xf>
    <xf numFmtId="0" fontId="15" fillId="3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 shrinkToFit="1"/>
    </xf>
    <xf numFmtId="58" fontId="17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Border="1" applyAlignment="1">
      <alignment vertical="center" shrinkToFit="1"/>
    </xf>
    <xf numFmtId="0" fontId="4" fillId="0" borderId="3" xfId="0" applyFont="1" applyBorder="1" applyAlignment="1">
      <alignment vertical="center"/>
    </xf>
    <xf numFmtId="0" fontId="17" fillId="0" borderId="2" xfId="0" applyFont="1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17" fillId="0" borderId="10" xfId="0" applyFont="1" applyBorder="1" applyAlignment="1">
      <alignment vertical="center" shrinkToFit="1"/>
    </xf>
    <xf numFmtId="0" fontId="14" fillId="0" borderId="0" xfId="0" quotePrefix="1" applyFont="1" applyAlignment="1">
      <alignment vertical="center"/>
    </xf>
    <xf numFmtId="0" fontId="4" fillId="0" borderId="7" xfId="0" applyFont="1" applyBorder="1" applyAlignment="1">
      <alignment vertical="center"/>
    </xf>
    <xf numFmtId="0" fontId="0" fillId="0" borderId="0" xfId="0" applyNumberFormat="1" applyAlignment="1">
      <alignment vertical="center"/>
    </xf>
    <xf numFmtId="0" fontId="4" fillId="6" borderId="1" xfId="0" applyNumberFormat="1" applyFont="1" applyFill="1" applyBorder="1" applyAlignment="1">
      <alignment vertical="center" shrinkToFit="1"/>
    </xf>
    <xf numFmtId="0" fontId="11" fillId="3" borderId="1" xfId="0" applyNumberFormat="1" applyFont="1" applyFill="1" applyBorder="1" applyAlignment="1">
      <alignment vertical="center"/>
    </xf>
    <xf numFmtId="0" fontId="0" fillId="0" borderId="0" xfId="0" applyNumberFormat="1" applyBorder="1" applyAlignment="1">
      <alignment vertical="center"/>
    </xf>
    <xf numFmtId="0" fontId="0" fillId="0" borderId="2" xfId="0" applyNumberFormat="1" applyBorder="1" applyAlignment="1">
      <alignment vertical="center"/>
    </xf>
    <xf numFmtId="0" fontId="0" fillId="0" borderId="10" xfId="0" applyNumberFormat="1" applyBorder="1" applyAlignment="1">
      <alignment vertical="center"/>
    </xf>
    <xf numFmtId="0" fontId="0" fillId="0" borderId="3" xfId="0" applyNumberFormat="1" applyBorder="1" applyAlignment="1">
      <alignment vertical="center"/>
    </xf>
    <xf numFmtId="0" fontId="0" fillId="0" borderId="11" xfId="0" applyNumberFormat="1" applyBorder="1" applyAlignment="1">
      <alignment vertical="center"/>
    </xf>
    <xf numFmtId="0" fontId="0" fillId="0" borderId="4" xfId="0" applyNumberFormat="1" applyBorder="1" applyAlignment="1">
      <alignment vertical="center"/>
    </xf>
    <xf numFmtId="0" fontId="0" fillId="0" borderId="12" xfId="0" applyNumberFormat="1" applyBorder="1" applyAlignment="1">
      <alignment vertical="center"/>
    </xf>
    <xf numFmtId="0" fontId="0" fillId="0" borderId="6" xfId="0" applyNumberFormat="1" applyBorder="1" applyAlignment="1">
      <alignment vertical="center"/>
    </xf>
    <xf numFmtId="0" fontId="0" fillId="0" borderId="20" xfId="0" applyNumberFormat="1" applyBorder="1" applyAlignment="1">
      <alignment vertical="center"/>
    </xf>
    <xf numFmtId="49" fontId="4" fillId="3" borderId="0" xfId="0" applyNumberFormat="1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0" fillId="0" borderId="0" xfId="0" applyNumberFormat="1" applyBorder="1" applyAlignment="1">
      <alignment horizontal="left" vertical="center"/>
    </xf>
    <xf numFmtId="0" fontId="0" fillId="0" borderId="0" xfId="0" applyNumberFormat="1" applyBorder="1" applyAlignment="1">
      <alignment horizontal="center" vertical="center"/>
    </xf>
    <xf numFmtId="0" fontId="0" fillId="0" borderId="20" xfId="0" applyNumberFormat="1" applyBorder="1" applyAlignment="1">
      <alignment horizontal="center" vertical="center"/>
    </xf>
    <xf numFmtId="0" fontId="24" fillId="0" borderId="0" xfId="0" applyNumberFormat="1" applyFont="1" applyBorder="1" applyAlignment="1">
      <alignment horizontal="left" vertical="center"/>
    </xf>
    <xf numFmtId="0" fontId="24" fillId="0" borderId="20" xfId="0" applyNumberFormat="1" applyFont="1" applyBorder="1" applyAlignment="1">
      <alignment horizontal="left" vertical="center"/>
    </xf>
    <xf numFmtId="0" fontId="0" fillId="0" borderId="0" xfId="0" applyNumberFormat="1" applyBorder="1" applyAlignment="1">
      <alignment horizontal="left" vertical="center" shrinkToFit="1"/>
    </xf>
    <xf numFmtId="0" fontId="25" fillId="0" borderId="2" xfId="0" applyNumberFormat="1" applyFont="1" applyBorder="1" applyAlignment="1">
      <alignment horizontal="center" vertical="center" wrapText="1"/>
    </xf>
    <xf numFmtId="0" fontId="25" fillId="0" borderId="3" xfId="0" applyNumberFormat="1" applyFont="1" applyBorder="1" applyAlignment="1">
      <alignment horizontal="center" vertical="center"/>
    </xf>
    <xf numFmtId="0" fontId="25" fillId="0" borderId="4" xfId="0" applyNumberFormat="1" applyFont="1" applyBorder="1" applyAlignment="1">
      <alignment horizontal="center" vertical="center"/>
    </xf>
    <xf numFmtId="0" fontId="25" fillId="0" borderId="5" xfId="0" applyNumberFormat="1" applyFont="1" applyBorder="1" applyAlignment="1">
      <alignment horizontal="center" vertical="center"/>
    </xf>
    <xf numFmtId="0" fontId="25" fillId="0" borderId="0" xfId="0" applyNumberFormat="1" applyFont="1" applyBorder="1" applyAlignment="1">
      <alignment horizontal="center" vertical="center"/>
    </xf>
    <xf numFmtId="0" fontId="25" fillId="0" borderId="6" xfId="0" applyNumberFormat="1" applyFont="1" applyBorder="1" applyAlignment="1">
      <alignment horizontal="center" vertical="center"/>
    </xf>
    <xf numFmtId="0" fontId="25" fillId="0" borderId="10" xfId="0" applyNumberFormat="1" applyFont="1" applyBorder="1" applyAlignment="1">
      <alignment horizontal="center" vertical="center"/>
    </xf>
    <xf numFmtId="0" fontId="25" fillId="0" borderId="11" xfId="0" applyNumberFormat="1" applyFont="1" applyBorder="1" applyAlignment="1">
      <alignment horizontal="center" vertical="center"/>
    </xf>
    <xf numFmtId="0" fontId="25" fillId="0" borderId="12" xfId="0" applyNumberFormat="1" applyFont="1" applyBorder="1" applyAlignment="1">
      <alignment horizontal="center" vertical="center"/>
    </xf>
    <xf numFmtId="0" fontId="25" fillId="0" borderId="2" xfId="0" applyNumberFormat="1" applyFont="1" applyBorder="1" applyAlignment="1">
      <alignment horizontal="center" vertical="center" shrinkToFit="1"/>
    </xf>
    <xf numFmtId="0" fontId="25" fillId="0" borderId="3" xfId="0" applyNumberFormat="1" applyFont="1" applyBorder="1" applyAlignment="1">
      <alignment horizontal="center" vertical="center" shrinkToFit="1"/>
    </xf>
    <xf numFmtId="0" fontId="25" fillId="0" borderId="4" xfId="0" applyNumberFormat="1" applyFont="1" applyBorder="1" applyAlignment="1">
      <alignment horizontal="center" vertical="center" shrinkToFit="1"/>
    </xf>
    <xf numFmtId="0" fontId="25" fillId="0" borderId="10" xfId="0" applyNumberFormat="1" applyFont="1" applyBorder="1" applyAlignment="1">
      <alignment horizontal="center" vertical="center" shrinkToFit="1"/>
    </xf>
    <xf numFmtId="0" fontId="25" fillId="0" borderId="11" xfId="0" applyNumberFormat="1" applyFont="1" applyBorder="1" applyAlignment="1">
      <alignment horizontal="center" vertical="center" shrinkToFit="1"/>
    </xf>
    <xf numFmtId="0" fontId="25" fillId="0" borderId="12" xfId="0" applyNumberFormat="1" applyFont="1" applyBorder="1" applyAlignment="1">
      <alignment horizontal="center" vertical="center" shrinkToFit="1"/>
    </xf>
    <xf numFmtId="0" fontId="25" fillId="0" borderId="2" xfId="0" applyNumberFormat="1" applyFont="1" applyBorder="1" applyAlignment="1">
      <alignment horizontal="center" vertical="center"/>
    </xf>
    <xf numFmtId="49" fontId="25" fillId="0" borderId="3" xfId="0" applyNumberFormat="1" applyFont="1" applyBorder="1" applyAlignment="1">
      <alignment horizontal="left" vertical="center"/>
    </xf>
    <xf numFmtId="0" fontId="25" fillId="0" borderId="3" xfId="0" applyNumberFormat="1" applyFont="1" applyBorder="1" applyAlignment="1">
      <alignment horizontal="left" vertical="center"/>
    </xf>
    <xf numFmtId="0" fontId="25" fillId="0" borderId="4" xfId="0" applyNumberFormat="1" applyFont="1" applyBorder="1" applyAlignment="1">
      <alignment horizontal="left" vertical="center"/>
    </xf>
    <xf numFmtId="0" fontId="25" fillId="0" borderId="11" xfId="0" applyNumberFormat="1" applyFont="1" applyBorder="1" applyAlignment="1">
      <alignment horizontal="left" vertical="center"/>
    </xf>
    <xf numFmtId="0" fontId="25" fillId="0" borderId="12" xfId="0" applyNumberFormat="1" applyFont="1" applyBorder="1" applyAlignment="1">
      <alignment horizontal="left" vertical="center"/>
    </xf>
    <xf numFmtId="0" fontId="0" fillId="0" borderId="3" xfId="0" applyNumberFormat="1" applyBorder="1" applyAlignment="1">
      <alignment horizontal="left" vertical="center" shrinkToFit="1"/>
    </xf>
    <xf numFmtId="0" fontId="0" fillId="0" borderId="4" xfId="0" applyNumberFormat="1" applyBorder="1" applyAlignment="1">
      <alignment horizontal="left" vertical="center" shrinkToFit="1"/>
    </xf>
    <xf numFmtId="0" fontId="0" fillId="0" borderId="11" xfId="0" applyNumberFormat="1" applyBorder="1" applyAlignment="1">
      <alignment horizontal="left" vertical="center" shrinkToFit="1"/>
    </xf>
    <xf numFmtId="0" fontId="0" fillId="0" borderId="12" xfId="0" applyNumberFormat="1" applyBorder="1" applyAlignment="1">
      <alignment horizontal="left" vertical="center" shrinkToFit="1"/>
    </xf>
    <xf numFmtId="0" fontId="24" fillId="0" borderId="2" xfId="0" applyNumberFormat="1" applyFont="1" applyBorder="1" applyAlignment="1">
      <alignment horizontal="center" vertical="center"/>
    </xf>
    <xf numFmtId="0" fontId="24" fillId="0" borderId="3" xfId="0" applyNumberFormat="1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center" vertical="center"/>
    </xf>
    <xf numFmtId="0" fontId="24" fillId="0" borderId="10" xfId="0" applyNumberFormat="1" applyFont="1" applyBorder="1" applyAlignment="1">
      <alignment horizontal="center" vertical="center"/>
    </xf>
    <xf numFmtId="0" fontId="24" fillId="0" borderId="11" xfId="0" applyNumberFormat="1" applyFont="1" applyBorder="1" applyAlignment="1">
      <alignment horizontal="center" vertical="center"/>
    </xf>
    <xf numFmtId="0" fontId="24" fillId="0" borderId="12" xfId="0" applyNumberFormat="1" applyFon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25" fillId="0" borderId="0" xfId="0" applyNumberFormat="1" applyFont="1" applyBorder="1" applyAlignment="1">
      <alignment horizontal="left" vertical="center"/>
    </xf>
    <xf numFmtId="0" fontId="0" fillId="0" borderId="3" xfId="0" applyNumberFormat="1" applyBorder="1" applyAlignment="1">
      <alignment horizontal="left" vertical="center"/>
    </xf>
    <xf numFmtId="0" fontId="26" fillId="0" borderId="0" xfId="0" applyNumberFormat="1" applyFont="1" applyBorder="1" applyAlignment="1">
      <alignment horizontal="left" vertical="center"/>
    </xf>
    <xf numFmtId="0" fontId="26" fillId="0" borderId="11" xfId="0" applyNumberFormat="1" applyFont="1" applyBorder="1" applyAlignment="1">
      <alignment horizontal="left" vertical="center"/>
    </xf>
    <xf numFmtId="0" fontId="28" fillId="0" borderId="2" xfId="0" applyNumberFormat="1" applyFont="1" applyBorder="1" applyAlignment="1">
      <alignment horizontal="center" vertical="center"/>
    </xf>
    <xf numFmtId="0" fontId="28" fillId="0" borderId="3" xfId="0" applyNumberFormat="1" applyFont="1" applyBorder="1" applyAlignment="1">
      <alignment horizontal="center" vertical="center"/>
    </xf>
    <xf numFmtId="0" fontId="28" fillId="0" borderId="10" xfId="0" applyNumberFormat="1" applyFont="1" applyBorder="1" applyAlignment="1">
      <alignment horizontal="center" vertical="center"/>
    </xf>
    <xf numFmtId="0" fontId="28" fillId="0" borderId="11" xfId="0" applyNumberFormat="1" applyFont="1" applyBorder="1" applyAlignment="1">
      <alignment horizontal="center" vertical="center"/>
    </xf>
    <xf numFmtId="0" fontId="29" fillId="0" borderId="3" xfId="0" applyNumberFormat="1" applyFont="1" applyBorder="1" applyAlignment="1">
      <alignment horizontal="center" vertical="center"/>
    </xf>
    <xf numFmtId="0" fontId="29" fillId="0" borderId="11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0" fontId="28" fillId="0" borderId="3" xfId="0" applyNumberFormat="1" applyFont="1" applyBorder="1" applyAlignment="1">
      <alignment horizontal="left" vertical="center"/>
    </xf>
    <xf numFmtId="0" fontId="28" fillId="0" borderId="4" xfId="0" applyNumberFormat="1" applyFont="1" applyBorder="1" applyAlignment="1">
      <alignment horizontal="left" vertical="center"/>
    </xf>
    <xf numFmtId="0" fontId="29" fillId="0" borderId="0" xfId="0" applyNumberFormat="1" applyFont="1" applyBorder="1" applyAlignment="1">
      <alignment horizontal="left" vertical="center"/>
    </xf>
    <xf numFmtId="0" fontId="29" fillId="0" borderId="6" xfId="0" applyNumberFormat="1" applyFont="1" applyBorder="1" applyAlignment="1">
      <alignment horizontal="left" vertical="center"/>
    </xf>
    <xf numFmtId="0" fontId="29" fillId="0" borderId="11" xfId="0" applyNumberFormat="1" applyFont="1" applyBorder="1" applyAlignment="1">
      <alignment horizontal="left" vertical="center"/>
    </xf>
    <xf numFmtId="0" fontId="29" fillId="0" borderId="12" xfId="0" applyNumberFormat="1" applyFont="1" applyBorder="1" applyAlignment="1">
      <alignment horizontal="left" vertical="center"/>
    </xf>
    <xf numFmtId="0" fontId="25" fillId="0" borderId="18" xfId="0" applyNumberFormat="1" applyFont="1" applyBorder="1" applyAlignment="1">
      <alignment horizontal="left" vertical="center"/>
    </xf>
    <xf numFmtId="0" fontId="25" fillId="0" borderId="19" xfId="0" applyNumberFormat="1" applyFont="1" applyBorder="1" applyAlignment="1">
      <alignment horizontal="left" vertical="center"/>
    </xf>
    <xf numFmtId="0" fontId="27" fillId="0" borderId="0" xfId="0" applyNumberFormat="1" applyFont="1" applyBorder="1" applyAlignment="1">
      <alignment horizontal="left" vertical="center"/>
    </xf>
    <xf numFmtId="0" fontId="0" fillId="0" borderId="0" xfId="0" applyNumberFormat="1" applyBorder="1" applyAlignment="1">
      <alignment horizontal="right" vertical="center"/>
    </xf>
    <xf numFmtId="0" fontId="27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 shrinkToFit="1"/>
    </xf>
    <xf numFmtId="0" fontId="4" fillId="0" borderId="1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shrinkToFit="1"/>
    </xf>
    <xf numFmtId="0" fontId="4" fillId="0" borderId="7" xfId="0" applyNumberFormat="1" applyFont="1" applyBorder="1" applyAlignment="1">
      <alignment horizontal="center" vertical="center" shrinkToFit="1"/>
    </xf>
    <xf numFmtId="0" fontId="4" fillId="0" borderId="8" xfId="0" applyNumberFormat="1" applyFont="1" applyBorder="1" applyAlignment="1">
      <alignment horizontal="center" vertical="center" shrinkToFit="1"/>
    </xf>
    <xf numFmtId="0" fontId="4" fillId="0" borderId="9" xfId="0" applyNumberFormat="1" applyFont="1" applyBorder="1" applyAlignment="1">
      <alignment horizontal="center" vertical="center" shrinkToFit="1"/>
    </xf>
    <xf numFmtId="0" fontId="22" fillId="0" borderId="1" xfId="0" applyNumberFormat="1" applyFont="1" applyBorder="1" applyAlignment="1">
      <alignment horizontal="center" vertical="center" shrinkToFit="1"/>
    </xf>
    <xf numFmtId="0" fontId="22" fillId="0" borderId="7" xfId="0" applyNumberFormat="1" applyFont="1" applyBorder="1" applyAlignment="1">
      <alignment horizontal="left" vertical="center" shrinkToFit="1"/>
    </xf>
    <xf numFmtId="0" fontId="22" fillId="0" borderId="8" xfId="0" applyNumberFormat="1" applyFont="1" applyBorder="1" applyAlignment="1">
      <alignment horizontal="left" vertical="center" shrinkToFit="1"/>
    </xf>
    <xf numFmtId="0" fontId="22" fillId="0" borderId="9" xfId="0" applyNumberFormat="1" applyFont="1" applyBorder="1" applyAlignment="1">
      <alignment horizontal="left" vertical="center" shrinkToFit="1"/>
    </xf>
    <xf numFmtId="0" fontId="9" fillId="0" borderId="8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7" fillId="0" borderId="11" xfId="0" applyFont="1" applyBorder="1" applyAlignment="1">
      <alignment horizontal="left" vertical="center" shrinkToFit="1"/>
    </xf>
    <xf numFmtId="0" fontId="17" fillId="0" borderId="12" xfId="0" applyFont="1" applyBorder="1" applyAlignment="1">
      <alignment horizontal="left" vertical="center" shrinkToFit="1"/>
    </xf>
    <xf numFmtId="0" fontId="14" fillId="0" borderId="0" xfId="0" quotePrefix="1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20" fillId="0" borderId="2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0" fontId="20" fillId="0" borderId="11" xfId="0" applyFont="1" applyBorder="1" applyAlignment="1">
      <alignment horizontal="left" vertical="center"/>
    </xf>
    <xf numFmtId="0" fontId="20" fillId="0" borderId="12" xfId="0" applyFont="1" applyBorder="1" applyAlignment="1">
      <alignment horizontal="left" vertical="center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2" fillId="0" borderId="7" xfId="0" applyFont="1" applyBorder="1" applyAlignment="1">
      <alignment horizontal="left" vertical="center" shrinkToFit="1"/>
    </xf>
    <xf numFmtId="0" fontId="22" fillId="0" borderId="8" xfId="0" applyFont="1" applyBorder="1" applyAlignment="1">
      <alignment horizontal="left" vertical="center" shrinkToFit="1"/>
    </xf>
    <xf numFmtId="0" fontId="22" fillId="0" borderId="9" xfId="0" applyFont="1" applyBorder="1" applyAlignment="1">
      <alignment horizontal="left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22" fillId="0" borderId="1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0" fontId="14" fillId="0" borderId="0" xfId="0" quotePrefix="1" applyFont="1" applyAlignment="1">
      <alignment horizontal="center" vertical="center" shrinkToFit="1"/>
    </xf>
    <xf numFmtId="0" fontId="9" fillId="0" borderId="0" xfId="0" applyFont="1" applyBorder="1" applyAlignment="1">
      <alignment horizontal="left" vertical="center" shrinkToFit="1"/>
    </xf>
    <xf numFmtId="0" fontId="14" fillId="0" borderId="0" xfId="0" quotePrefix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 shrinkToFit="1"/>
    </xf>
    <xf numFmtId="0" fontId="10" fillId="0" borderId="11" xfId="0" applyFont="1" applyBorder="1" applyAlignment="1">
      <alignment horizontal="left" vertical="center" shrinkToFit="1"/>
    </xf>
    <xf numFmtId="0" fontId="10" fillId="0" borderId="12" xfId="0" applyFont="1" applyBorder="1" applyAlignment="1">
      <alignment horizontal="left" vertical="center" shrinkToFit="1"/>
    </xf>
    <xf numFmtId="0" fontId="4" fillId="0" borderId="11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shrinkToFit="1"/>
    </xf>
    <xf numFmtId="0" fontId="7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textRotation="180"/>
    </xf>
    <xf numFmtId="0" fontId="7" fillId="0" borderId="0" xfId="0" applyFont="1" applyBorder="1" applyAlignment="1">
      <alignment horizontal="center" vertical="center" textRotation="180"/>
    </xf>
    <xf numFmtId="0" fontId="10" fillId="0" borderId="7" xfId="0" applyFont="1" applyBorder="1" applyAlignment="1">
      <alignment horizontal="left" vertical="center" shrinkToFit="1"/>
    </xf>
    <xf numFmtId="0" fontId="10" fillId="0" borderId="8" xfId="0" applyFont="1" applyBorder="1" applyAlignment="1">
      <alignment horizontal="left" vertical="center" shrinkToFit="1"/>
    </xf>
    <xf numFmtId="0" fontId="10" fillId="0" borderId="9" xfId="0" applyFont="1" applyBorder="1" applyAlignment="1">
      <alignment horizontal="left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58" fontId="10" fillId="0" borderId="7" xfId="0" applyNumberFormat="1" applyFont="1" applyBorder="1" applyAlignment="1">
      <alignment horizontal="center" vertical="center"/>
    </xf>
    <xf numFmtId="58" fontId="10" fillId="0" borderId="8" xfId="0" applyNumberFormat="1" applyFont="1" applyBorder="1" applyAlignment="1">
      <alignment horizontal="center" vertical="center"/>
    </xf>
    <xf numFmtId="58" fontId="10" fillId="0" borderId="9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13" fillId="0" borderId="0" xfId="0" applyFont="1" applyBorder="1" applyAlignment="1">
      <alignment horizontal="right" textRotation="180" shrinkToFit="1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58" fontId="17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104775</xdr:colOff>
      <xdr:row>8</xdr:row>
      <xdr:rowOff>85725</xdr:rowOff>
    </xdr:from>
    <xdr:to>
      <xdr:col>21</xdr:col>
      <xdr:colOff>123825</xdr:colOff>
      <xdr:row>10</xdr:row>
      <xdr:rowOff>114300</xdr:rowOff>
    </xdr:to>
    <xdr:sp macro="" textlink="">
      <xdr:nvSpPr>
        <xdr:cNvPr id="2" name="下矢印 1"/>
        <xdr:cNvSpPr/>
      </xdr:nvSpPr>
      <xdr:spPr bwMode="auto">
        <a:xfrm rot="10800000">
          <a:off x="4171950" y="1524000"/>
          <a:ext cx="419100" cy="371475"/>
        </a:xfrm>
        <a:prstGeom prst="downArrow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&#23398;&#26657;&#20107;&#21209;&#32113;&#25324;&#65404;&#65405;&#65411;&#65425;\WIN7&#23398;&#26657;&#20107;&#21209;&#32113;&#25324;&#65404;&#65405;&#65411;&#65425;Ver&#8545;Vol1\WIN7&#65403;&#65437;&#65420;&#65439;&#65433;&#23398;&#26657;&#20107;&#21209;&#32113;&#25324;&#65404;&#65405;&#65411;&#65425;&#8545;\WIN7NEW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使用許諾書"/>
      <sheetName val="基本ﾃﾞｰﾀ"/>
      <sheetName val="職員ﾃﾞｰﾀ"/>
      <sheetName val="用務ﾃﾞｰﾀ"/>
      <sheetName val="計算ﾃﾞｰﾀ"/>
      <sheetName val="封筒"/>
      <sheetName val="ﾗﾍﾞﾙｼｰﾄ"/>
    </sheetNames>
    <sheetDataSet>
      <sheetData sheetId="0" refreshError="1"/>
      <sheetData sheetId="1" refreshError="1"/>
      <sheetData sheetId="2">
        <row r="3">
          <cell r="C3" t="str">
            <v>Main.Producer:K.Saito / Second.Producer:M.Yamanokuchi　2002-2015 OA研究推進委員会</v>
          </cell>
        </row>
        <row r="4">
          <cell r="C4" t="str">
            <v>Microsoft Excel2000Pro SR1-00/07 &amp; IME2000/ATOK</v>
          </cell>
        </row>
        <row r="5">
          <cell r="C5" t="str">
            <v>つーるﾎﾞｯｸｽ　VBA MACRO　Ver9.12　Vol5.23　WIN7版</v>
          </cell>
        </row>
        <row r="8">
          <cell r="D8" t="str">
            <v>鹿児島市立天文館小学校</v>
          </cell>
        </row>
        <row r="11">
          <cell r="D11" t="str">
            <v>鹿児島市天文館1-1-1</v>
          </cell>
        </row>
        <row r="12">
          <cell r="D12" t="str">
            <v>西郷　隆盛</v>
          </cell>
        </row>
        <row r="20">
          <cell r="D20" t="str">
            <v>654321</v>
          </cell>
        </row>
        <row r="21">
          <cell r="D21" t="str">
            <v>899-0001</v>
          </cell>
        </row>
        <row r="22">
          <cell r="D22" t="str">
            <v>0995-12-3456</v>
          </cell>
        </row>
      </sheetData>
      <sheetData sheetId="3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037</v>
          </cell>
          <cell r="G6" t="str">
            <v>校長</v>
          </cell>
          <cell r="H6" t="str">
            <v>西郷　隆盛</v>
          </cell>
          <cell r="I6" t="str">
            <v>ｻｲｺﾞｳ　ﾀｶﾓﾘ</v>
          </cell>
          <cell r="J6" t="str">
            <v>鹿児島市天文館1丁目</v>
          </cell>
          <cell r="K6" t="str">
            <v>1-1</v>
          </cell>
          <cell r="L6" t="str">
            <v>天文館1</v>
          </cell>
          <cell r="M6">
            <v>123456</v>
          </cell>
          <cell r="N6" t="str">
            <v>899-1001</v>
          </cell>
          <cell r="O6" t="str">
            <v>099</v>
          </cell>
          <cell r="P6" t="str">
            <v>123</v>
          </cell>
          <cell r="Q6" t="str">
            <v>0001</v>
          </cell>
          <cell r="R6" t="str">
            <v>管理</v>
          </cell>
          <cell r="Y6" t="str">
            <v>070123456</v>
          </cell>
          <cell r="Z6" t="str">
            <v>鹿児島銀行</v>
          </cell>
          <cell r="AA6" t="str">
            <v>みずほ通</v>
          </cell>
          <cell r="AB6" t="str">
            <v>101-0000001</v>
          </cell>
          <cell r="AF6">
            <v>350221</v>
          </cell>
          <cell r="AG6">
            <v>42005</v>
          </cell>
          <cell r="AK6">
            <v>40269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BB6">
            <v>28581</v>
          </cell>
          <cell r="BD6" t="str">
            <v>貴子/無職</v>
          </cell>
          <cell r="BE6" t="str">
            <v>西郷　貴子</v>
          </cell>
          <cell r="BF6" t="str">
            <v>ｻｲｺﾞｳ　ﾀｶｺ</v>
          </cell>
          <cell r="BG6">
            <v>22597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070</v>
          </cell>
          <cell r="G7" t="str">
            <v>教頭</v>
          </cell>
          <cell r="H7" t="str">
            <v>大隅　肝付</v>
          </cell>
          <cell r="I7" t="str">
            <v>ｵｵｽｷ　ｷﾓﾂｷ</v>
          </cell>
          <cell r="J7" t="str">
            <v>鹿児島市天文館2丁目</v>
          </cell>
          <cell r="K7" t="str">
            <v>1-2</v>
          </cell>
          <cell r="L7" t="str">
            <v>天文館2</v>
          </cell>
          <cell r="M7">
            <v>123457</v>
          </cell>
          <cell r="N7" t="str">
            <v>899-1002</v>
          </cell>
          <cell r="O7" t="str">
            <v>099</v>
          </cell>
          <cell r="P7" t="str">
            <v>123</v>
          </cell>
          <cell r="Q7" t="str">
            <v>0002</v>
          </cell>
          <cell r="R7" t="str">
            <v>管理</v>
          </cell>
          <cell r="Y7" t="str">
            <v>070123457</v>
          </cell>
          <cell r="Z7" t="str">
            <v>鹿児島銀行</v>
          </cell>
          <cell r="AA7" t="str">
            <v>みずほ通</v>
          </cell>
          <cell r="AB7" t="str">
            <v>101-0000002</v>
          </cell>
          <cell r="AF7">
            <v>360909</v>
          </cell>
          <cell r="AG7">
            <v>42005</v>
          </cell>
          <cell r="AK7">
            <v>40269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BB7">
            <v>29677</v>
          </cell>
          <cell r="BD7" t="str">
            <v>純美/無職</v>
          </cell>
          <cell r="BE7" t="str">
            <v>大隅　純美</v>
          </cell>
          <cell r="BF7" t="str">
            <v>ｵｵｽﾐ　ｽﾐ</v>
          </cell>
          <cell r="BG7">
            <v>23135</v>
          </cell>
        </row>
        <row r="8">
          <cell r="B8">
            <v>3</v>
          </cell>
          <cell r="C8" t="str">
            <v>(行)</v>
          </cell>
          <cell r="E8" t="str">
            <v>3-</v>
          </cell>
          <cell r="F8" t="str">
            <v>110</v>
          </cell>
          <cell r="G8" t="str">
            <v>事務主査</v>
          </cell>
          <cell r="H8" t="str">
            <v>鹿児島　一太郎</v>
          </cell>
          <cell r="I8" t="str">
            <v>ｶｺﾞｼﾏ　ｲﾁﾀﾛｳ</v>
          </cell>
          <cell r="J8" t="str">
            <v>鹿児島市天文館3丁目</v>
          </cell>
          <cell r="K8" t="str">
            <v>1-3</v>
          </cell>
          <cell r="L8" t="str">
            <v>天文館3</v>
          </cell>
          <cell r="M8">
            <v>123458</v>
          </cell>
          <cell r="N8" t="str">
            <v>899-1003</v>
          </cell>
          <cell r="O8" t="str">
            <v>099</v>
          </cell>
          <cell r="P8" t="str">
            <v>123</v>
          </cell>
          <cell r="Q8" t="str">
            <v>0003</v>
          </cell>
          <cell r="R8" t="str">
            <v>事務</v>
          </cell>
          <cell r="Y8" t="str">
            <v>070123458</v>
          </cell>
          <cell r="Z8" t="str">
            <v>鹿児島銀行</v>
          </cell>
          <cell r="AA8" t="str">
            <v>みずほ通</v>
          </cell>
          <cell r="AB8" t="str">
            <v>101-0000003</v>
          </cell>
          <cell r="AF8">
            <v>330630</v>
          </cell>
          <cell r="AG8">
            <v>42005</v>
          </cell>
          <cell r="AK8">
            <v>40269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三井住友銀行</v>
          </cell>
          <cell r="AW8" t="str">
            <v>石灯籠</v>
          </cell>
          <cell r="AX8" t="str">
            <v>100-1234567</v>
          </cell>
          <cell r="BB8">
            <v>32599</v>
          </cell>
          <cell r="BD8" t="str">
            <v>花子/無職</v>
          </cell>
          <cell r="BE8" t="str">
            <v>鹿児島　花子</v>
          </cell>
          <cell r="BF8" t="str">
            <v>ｶｺﾞｼﾏ　ﾊﾅｺ</v>
          </cell>
          <cell r="BG8">
            <v>21969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1-</v>
          </cell>
          <cell r="F9" t="str">
            <v>024</v>
          </cell>
          <cell r="G9" t="str">
            <v>養護教諭</v>
          </cell>
          <cell r="H9" t="str">
            <v>鈴木　軽子</v>
          </cell>
          <cell r="I9" t="str">
            <v>ｽｽﾞｷ　ｹｲｺ</v>
          </cell>
          <cell r="J9" t="str">
            <v>鹿児島市天文館4丁目</v>
          </cell>
          <cell r="K9" t="str">
            <v>1-4</v>
          </cell>
          <cell r="L9" t="str">
            <v>天文館4</v>
          </cell>
          <cell r="M9">
            <v>123459</v>
          </cell>
          <cell r="N9" t="str">
            <v>899-1004</v>
          </cell>
          <cell r="O9" t="str">
            <v>099</v>
          </cell>
          <cell r="P9" t="str">
            <v>123</v>
          </cell>
          <cell r="Q9" t="str">
            <v>0004</v>
          </cell>
          <cell r="R9" t="str">
            <v>養護</v>
          </cell>
          <cell r="Y9" t="str">
            <v>070123459</v>
          </cell>
          <cell r="Z9" t="str">
            <v>鹿児島銀行</v>
          </cell>
          <cell r="AA9" t="str">
            <v>みずほ通</v>
          </cell>
          <cell r="AB9" t="str">
            <v>101-0000004</v>
          </cell>
          <cell r="AG9">
            <v>42005</v>
          </cell>
          <cell r="AK9">
            <v>40269</v>
          </cell>
          <cell r="AL9">
            <v>40461</v>
          </cell>
          <cell r="AM9">
            <v>40460</v>
          </cell>
          <cell r="AN9">
            <v>40406</v>
          </cell>
          <cell r="AO9">
            <v>40516</v>
          </cell>
          <cell r="AP9">
            <v>40517</v>
          </cell>
          <cell r="AQ9">
            <v>40824</v>
          </cell>
          <cell r="BB9">
            <v>32599</v>
          </cell>
          <cell r="BD9" t="str">
            <v>太一/小学校教諭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110</v>
          </cell>
          <cell r="G10" t="str">
            <v>教諭</v>
          </cell>
          <cell r="H10" t="str">
            <v>軽　虎次郎</v>
          </cell>
          <cell r="I10" t="str">
            <v>ｹｲ　ﾄﾗｼﾞﾛｳ</v>
          </cell>
          <cell r="J10" t="str">
            <v>鹿児島市天文館5丁目</v>
          </cell>
          <cell r="K10" t="str">
            <v>1-5</v>
          </cell>
          <cell r="L10" t="str">
            <v>天文館5</v>
          </cell>
          <cell r="M10">
            <v>123460</v>
          </cell>
          <cell r="N10" t="str">
            <v>899-1005</v>
          </cell>
          <cell r="O10" t="str">
            <v>099</v>
          </cell>
          <cell r="P10" t="str">
            <v>123</v>
          </cell>
          <cell r="Q10" t="str">
            <v>0005</v>
          </cell>
          <cell r="Y10" t="str">
            <v>070123460</v>
          </cell>
          <cell r="Z10" t="str">
            <v>鹿児島銀行</v>
          </cell>
          <cell r="AA10" t="str">
            <v>みずほ通</v>
          </cell>
          <cell r="AB10" t="str">
            <v>101-0000005</v>
          </cell>
          <cell r="AG10">
            <v>42005</v>
          </cell>
          <cell r="AK10">
            <v>40269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BB10">
            <v>28581</v>
          </cell>
          <cell r="BD10" t="str">
            <v>獅子/ﾊﾟｰﾄ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109</v>
          </cell>
          <cell r="G11" t="str">
            <v>教諭</v>
          </cell>
          <cell r="H11" t="str">
            <v>松田　出見男</v>
          </cell>
          <cell r="I11" t="str">
            <v>ﾏﾂﾀﾞ　ﾃﾞﾐｵ</v>
          </cell>
          <cell r="J11" t="str">
            <v>鹿児島市天文館6丁目</v>
          </cell>
          <cell r="K11" t="str">
            <v>1-6</v>
          </cell>
          <cell r="L11" t="str">
            <v>天文館6</v>
          </cell>
          <cell r="M11">
            <v>123461</v>
          </cell>
          <cell r="N11" t="str">
            <v>899-1006</v>
          </cell>
          <cell r="O11" t="str">
            <v>099</v>
          </cell>
          <cell r="P11" t="str">
            <v>123</v>
          </cell>
          <cell r="Q11" t="str">
            <v>0006</v>
          </cell>
          <cell r="Y11" t="str">
            <v>070123461</v>
          </cell>
          <cell r="Z11" t="str">
            <v>鹿児島銀行</v>
          </cell>
          <cell r="AA11" t="str">
            <v>みずほ通</v>
          </cell>
          <cell r="AB11" t="str">
            <v>101-0000006</v>
          </cell>
          <cell r="AG11">
            <v>42005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BB11">
            <v>30773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154</v>
          </cell>
          <cell r="G12" t="str">
            <v>教諭</v>
          </cell>
          <cell r="H12" t="str">
            <v>三菱　派助男</v>
          </cell>
          <cell r="I12" t="str">
            <v>ﾐﾂﾋﾞｼ　ﾊﾟｼﾞｪｵ</v>
          </cell>
          <cell r="J12" t="str">
            <v>鹿児島市天文館7丁目</v>
          </cell>
          <cell r="K12" t="str">
            <v>1-7</v>
          </cell>
          <cell r="L12" t="str">
            <v>天文館7</v>
          </cell>
          <cell r="M12">
            <v>123462</v>
          </cell>
          <cell r="N12" t="str">
            <v>899-1007</v>
          </cell>
          <cell r="O12" t="str">
            <v>099</v>
          </cell>
          <cell r="P12" t="str">
            <v>123</v>
          </cell>
          <cell r="Q12" t="str">
            <v>0007</v>
          </cell>
          <cell r="Y12" t="str">
            <v>070123462</v>
          </cell>
          <cell r="Z12" t="str">
            <v>鹿児島銀行</v>
          </cell>
          <cell r="AA12" t="str">
            <v>みずほ通</v>
          </cell>
          <cell r="AB12" t="str">
            <v>101-0000007</v>
          </cell>
          <cell r="AG12">
            <v>42005</v>
          </cell>
          <cell r="AK12">
            <v>40269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BB12">
            <v>31868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128</v>
          </cell>
          <cell r="G13" t="str">
            <v>教諭</v>
          </cell>
          <cell r="H13" t="str">
            <v>本田　来不</v>
          </cell>
          <cell r="I13" t="str">
            <v>ﾎﾝﾀﾞ　ﾗｲﾌ</v>
          </cell>
          <cell r="J13" t="str">
            <v>鹿児島市天文館8丁目</v>
          </cell>
          <cell r="K13" t="str">
            <v>1-8</v>
          </cell>
          <cell r="L13" t="str">
            <v>天文館8</v>
          </cell>
          <cell r="M13">
            <v>123463</v>
          </cell>
          <cell r="N13" t="str">
            <v>899-1008</v>
          </cell>
          <cell r="O13" t="str">
            <v>099</v>
          </cell>
          <cell r="P13" t="str">
            <v>123</v>
          </cell>
          <cell r="Q13" t="str">
            <v>0008</v>
          </cell>
          <cell r="Y13" t="str">
            <v>070123463</v>
          </cell>
          <cell r="Z13" t="str">
            <v>鹿児島銀行</v>
          </cell>
          <cell r="AA13" t="str">
            <v>みずほ通</v>
          </cell>
          <cell r="AB13" t="str">
            <v>101-0000008</v>
          </cell>
          <cell r="AG13">
            <v>42005</v>
          </cell>
          <cell r="AK13">
            <v>40269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BB13">
            <v>30407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082</v>
          </cell>
          <cell r="G14" t="str">
            <v>教諭</v>
          </cell>
          <cell r="H14" t="str">
            <v>晴井　騨美徒尊</v>
          </cell>
          <cell r="I14" t="str">
            <v>ﾊｱﾚｲ　ﾀﾞﾋﾞｯﾄﾞｿﾝ</v>
          </cell>
          <cell r="J14" t="str">
            <v>鹿児島市天文館9丁目</v>
          </cell>
          <cell r="K14" t="str">
            <v>1-9</v>
          </cell>
          <cell r="L14" t="str">
            <v>天文館9</v>
          </cell>
          <cell r="M14">
            <v>123464</v>
          </cell>
          <cell r="N14" t="str">
            <v>899-1009</v>
          </cell>
          <cell r="O14" t="str">
            <v>099</v>
          </cell>
          <cell r="P14" t="str">
            <v>123</v>
          </cell>
          <cell r="Q14" t="str">
            <v>0009</v>
          </cell>
          <cell r="Y14" t="str">
            <v>070123464</v>
          </cell>
          <cell r="Z14" t="str">
            <v>鹿児島銀行</v>
          </cell>
          <cell r="AA14" t="str">
            <v>みずほ通</v>
          </cell>
          <cell r="AB14" t="str">
            <v>101-0000009</v>
          </cell>
          <cell r="AG14">
            <v>42005</v>
          </cell>
          <cell r="AK14">
            <v>40269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BB14">
            <v>31503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055</v>
          </cell>
          <cell r="G15" t="str">
            <v>教諭</v>
          </cell>
          <cell r="H15" t="str">
            <v>戸科亭　駿夫</v>
          </cell>
          <cell r="I15" t="str">
            <v>ﾄﾞｶﾃｲ　ﾊﾔｵ</v>
          </cell>
          <cell r="J15" t="str">
            <v>鹿児島市天文館10丁目</v>
          </cell>
          <cell r="K15" t="str">
            <v>1-10</v>
          </cell>
          <cell r="L15" t="str">
            <v>天文館10</v>
          </cell>
          <cell r="M15">
            <v>123465</v>
          </cell>
          <cell r="N15" t="str">
            <v>899-1010</v>
          </cell>
          <cell r="O15" t="str">
            <v>099</v>
          </cell>
          <cell r="P15" t="str">
            <v>123</v>
          </cell>
          <cell r="Q15" t="str">
            <v>0010</v>
          </cell>
          <cell r="Y15" t="str">
            <v>070123465</v>
          </cell>
          <cell r="Z15" t="str">
            <v>鹿児島銀行</v>
          </cell>
          <cell r="AA15" t="str">
            <v>みずほ通</v>
          </cell>
          <cell r="AB15" t="str">
            <v>101-0000010</v>
          </cell>
          <cell r="AG15">
            <v>42005</v>
          </cell>
          <cell r="AK15">
            <v>40269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  <cell r="BB15">
            <v>31503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098</v>
          </cell>
          <cell r="G16" t="str">
            <v>教諭</v>
          </cell>
          <cell r="H16" t="str">
            <v>豊田　羅府保</v>
          </cell>
          <cell r="I16" t="str">
            <v>ﾄﾔﾀ　ﾗﾌﾞﾎ</v>
          </cell>
          <cell r="J16" t="str">
            <v>鹿児島市天文館11丁目</v>
          </cell>
          <cell r="K16" t="str">
            <v>1-11</v>
          </cell>
          <cell r="L16" t="str">
            <v>天文館11</v>
          </cell>
          <cell r="M16">
            <v>123466</v>
          </cell>
          <cell r="N16" t="str">
            <v>899-1011</v>
          </cell>
          <cell r="O16" t="str">
            <v>099</v>
          </cell>
          <cell r="P16" t="str">
            <v>123</v>
          </cell>
          <cell r="Q16" t="str">
            <v>0011</v>
          </cell>
          <cell r="Y16" t="str">
            <v>070123466</v>
          </cell>
          <cell r="Z16" t="str">
            <v>鹿児島銀行</v>
          </cell>
          <cell r="AA16" t="str">
            <v>みずほ通</v>
          </cell>
          <cell r="AB16" t="str">
            <v>101-0000011</v>
          </cell>
          <cell r="AG16">
            <v>42005</v>
          </cell>
          <cell r="AK16">
            <v>40269</v>
          </cell>
          <cell r="AN16" t="str">
            <v/>
          </cell>
          <cell r="AO16" t="str">
            <v/>
          </cell>
          <cell r="AP16" t="str">
            <v/>
          </cell>
          <cell r="AQ16" t="str">
            <v/>
          </cell>
          <cell r="BB16">
            <v>32599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049</v>
          </cell>
          <cell r="G17" t="str">
            <v>教諭</v>
          </cell>
          <cell r="H17" t="str">
            <v>江区渋　次郎</v>
          </cell>
          <cell r="I17" t="str">
            <v>ｴｸｼﾌﾞ　ｼﾞﾛｳ</v>
          </cell>
          <cell r="J17" t="str">
            <v>鹿児島市天文館12丁目</v>
          </cell>
          <cell r="K17" t="str">
            <v>1-12</v>
          </cell>
          <cell r="L17" t="str">
            <v>天文館12</v>
          </cell>
          <cell r="M17">
            <v>123467</v>
          </cell>
          <cell r="N17" t="str">
            <v>899-1012</v>
          </cell>
          <cell r="O17" t="str">
            <v>099</v>
          </cell>
          <cell r="P17" t="str">
            <v>123</v>
          </cell>
          <cell r="Q17" t="str">
            <v>0012</v>
          </cell>
          <cell r="Y17" t="str">
            <v>070123467</v>
          </cell>
          <cell r="Z17" t="str">
            <v>鹿児島銀行</v>
          </cell>
          <cell r="AA17" t="str">
            <v>みずほ通</v>
          </cell>
          <cell r="AB17" t="str">
            <v>101-0000012</v>
          </cell>
          <cell r="AG17">
            <v>42005</v>
          </cell>
          <cell r="AK17">
            <v>40269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BB17">
            <v>32599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120</v>
          </cell>
          <cell r="G18" t="str">
            <v>教諭</v>
          </cell>
          <cell r="H18" t="str">
            <v>日産　是徒子</v>
          </cell>
          <cell r="I18" t="str">
            <v>ﾆｯｻﾝ　ｾﾞﾄｺ</v>
          </cell>
          <cell r="J18" t="str">
            <v>鹿児島市天文館13丁目</v>
          </cell>
          <cell r="K18" t="str">
            <v>1-13</v>
          </cell>
          <cell r="L18" t="str">
            <v>天文館13</v>
          </cell>
          <cell r="M18">
            <v>123468</v>
          </cell>
          <cell r="N18" t="str">
            <v>899-1013</v>
          </cell>
          <cell r="O18" t="str">
            <v>099</v>
          </cell>
          <cell r="P18" t="str">
            <v>123</v>
          </cell>
          <cell r="Q18" t="str">
            <v>0013</v>
          </cell>
          <cell r="Y18" t="str">
            <v>070123468</v>
          </cell>
          <cell r="Z18" t="str">
            <v>鹿児島銀行</v>
          </cell>
          <cell r="AA18" t="str">
            <v>みずほ通</v>
          </cell>
          <cell r="AB18" t="str">
            <v>101-0000013</v>
          </cell>
          <cell r="AG18">
            <v>42005</v>
          </cell>
          <cell r="AK18">
            <v>40269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BB18">
            <v>32234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2-</v>
          </cell>
          <cell r="F19" t="str">
            <v>045</v>
          </cell>
          <cell r="G19" t="str">
            <v>教諭</v>
          </cell>
          <cell r="H19" t="str">
            <v>田徒　三作弐</v>
          </cell>
          <cell r="I19" t="str">
            <v>ﾀﾞｯﾄｻﾝ　ｻﾆｲ</v>
          </cell>
          <cell r="J19" t="str">
            <v>鹿児島市天文館14丁目</v>
          </cell>
          <cell r="K19" t="str">
            <v>1-14</v>
          </cell>
          <cell r="L19" t="str">
            <v>天文館14</v>
          </cell>
          <cell r="M19">
            <v>123469</v>
          </cell>
          <cell r="N19" t="str">
            <v>899-1014</v>
          </cell>
          <cell r="O19" t="str">
            <v>099</v>
          </cell>
          <cell r="P19" t="str">
            <v>123</v>
          </cell>
          <cell r="Q19" t="str">
            <v>0014</v>
          </cell>
          <cell r="Y19" t="str">
            <v>070123469</v>
          </cell>
          <cell r="Z19" t="str">
            <v>鹿児島銀行</v>
          </cell>
          <cell r="AA19" t="str">
            <v>みずほ通</v>
          </cell>
          <cell r="AB19" t="str">
            <v>101-0000014</v>
          </cell>
          <cell r="AG19">
            <v>42005</v>
          </cell>
          <cell r="AK19">
            <v>40269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BB19">
            <v>32599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F20" t="str">
            <v>112</v>
          </cell>
          <cell r="G20" t="str">
            <v>教諭</v>
          </cell>
          <cell r="H20" t="str">
            <v>黒板　芥子</v>
          </cell>
          <cell r="I20" t="str">
            <v>ｺｸﾊﾞﾝ　ｹｼｺ</v>
          </cell>
          <cell r="J20" t="str">
            <v>鹿児島市天文館15丁目</v>
          </cell>
          <cell r="K20" t="str">
            <v>1-15</v>
          </cell>
          <cell r="L20" t="str">
            <v>天文館15</v>
          </cell>
          <cell r="M20">
            <v>123470</v>
          </cell>
          <cell r="N20" t="str">
            <v>899-1015</v>
          </cell>
          <cell r="O20" t="str">
            <v>099</v>
          </cell>
          <cell r="P20" t="str">
            <v>123</v>
          </cell>
          <cell r="Q20" t="str">
            <v>0015</v>
          </cell>
          <cell r="Y20" t="str">
            <v>070123470</v>
          </cell>
          <cell r="Z20" t="str">
            <v>鹿児島銀行</v>
          </cell>
          <cell r="AA20" t="str">
            <v>みずほ通</v>
          </cell>
          <cell r="AB20" t="str">
            <v>101-0000015</v>
          </cell>
          <cell r="AG20">
            <v>42005</v>
          </cell>
          <cell r="AK20">
            <v>40269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BB20">
            <v>32234</v>
          </cell>
        </row>
        <row r="21">
          <cell r="B21">
            <v>16</v>
          </cell>
          <cell r="C21">
            <v>1</v>
          </cell>
          <cell r="D21" t="str">
            <v>0</v>
          </cell>
          <cell r="E21" t="str">
            <v>2-</v>
          </cell>
          <cell r="F21" t="str">
            <v>124</v>
          </cell>
          <cell r="G21" t="str">
            <v>教諭</v>
          </cell>
          <cell r="H21" t="str">
            <v>十島　三島子</v>
          </cell>
          <cell r="I21" t="str">
            <v>ﾄｼﾏ ﾐｼﾏｺ</v>
          </cell>
          <cell r="J21" t="str">
            <v>鹿児島市天文館16丁目</v>
          </cell>
          <cell r="K21" t="str">
            <v>1-16</v>
          </cell>
          <cell r="L21" t="str">
            <v>天文館16</v>
          </cell>
          <cell r="M21">
            <v>123471</v>
          </cell>
          <cell r="N21" t="str">
            <v>899-1016</v>
          </cell>
          <cell r="O21" t="str">
            <v>099</v>
          </cell>
          <cell r="P21" t="str">
            <v>123</v>
          </cell>
          <cell r="Q21" t="str">
            <v>0016</v>
          </cell>
          <cell r="Y21" t="str">
            <v>070123471</v>
          </cell>
          <cell r="Z21" t="str">
            <v>鹿児島銀行</v>
          </cell>
          <cell r="AA21" t="str">
            <v>みずほ通</v>
          </cell>
          <cell r="AB21" t="str">
            <v>101-0000016</v>
          </cell>
          <cell r="AG21">
            <v>42005</v>
          </cell>
          <cell r="AK21">
            <v>40269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B21">
            <v>32599</v>
          </cell>
        </row>
        <row r="22">
          <cell r="B22">
            <v>17</v>
          </cell>
          <cell r="C22">
            <v>1</v>
          </cell>
          <cell r="D22" t="str">
            <v>0</v>
          </cell>
          <cell r="E22" t="str">
            <v>2-</v>
          </cell>
          <cell r="F22" t="str">
            <v>087</v>
          </cell>
          <cell r="G22" t="str">
            <v>教諭</v>
          </cell>
          <cell r="H22" t="str">
            <v>第発　無宇舞</v>
          </cell>
          <cell r="I22" t="str">
            <v>ﾀﾞｲﾊﾂ　ﾑｳﾌﾞ</v>
          </cell>
          <cell r="J22" t="str">
            <v>鹿児島市天文館17丁目</v>
          </cell>
          <cell r="K22" t="str">
            <v>1-17</v>
          </cell>
          <cell r="L22" t="str">
            <v>天文館17</v>
          </cell>
          <cell r="M22">
            <v>123472</v>
          </cell>
          <cell r="N22" t="str">
            <v>899-1017</v>
          </cell>
          <cell r="O22" t="str">
            <v>099</v>
          </cell>
          <cell r="P22" t="str">
            <v>123</v>
          </cell>
          <cell r="Q22" t="str">
            <v>0017</v>
          </cell>
          <cell r="Y22" t="str">
            <v>070123472</v>
          </cell>
          <cell r="Z22" t="str">
            <v>鹿児島銀行</v>
          </cell>
          <cell r="AA22" t="str">
            <v>みずほ通</v>
          </cell>
          <cell r="AB22" t="str">
            <v>101-0000017</v>
          </cell>
          <cell r="AG22">
            <v>42005</v>
          </cell>
          <cell r="AK22">
            <v>40269</v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BB22">
            <v>32599</v>
          </cell>
        </row>
        <row r="23">
          <cell r="B23">
            <v>18</v>
          </cell>
          <cell r="C23">
            <v>1</v>
          </cell>
          <cell r="D23" t="str">
            <v>0</v>
          </cell>
          <cell r="E23" t="str">
            <v>2-</v>
          </cell>
          <cell r="F23" t="str">
            <v>063</v>
          </cell>
          <cell r="G23" t="str">
            <v>教諭</v>
          </cell>
          <cell r="H23" t="str">
            <v>本田　志美久</v>
          </cell>
          <cell r="I23" t="str">
            <v>ﾎﾝﾀﾞ　ｼﾋﾞｯｸ</v>
          </cell>
          <cell r="J23" t="str">
            <v>鹿児島市天文館18丁目</v>
          </cell>
          <cell r="K23" t="str">
            <v>1-18</v>
          </cell>
          <cell r="L23" t="str">
            <v>天文館18</v>
          </cell>
          <cell r="M23">
            <v>123473</v>
          </cell>
          <cell r="N23" t="str">
            <v>899-1018</v>
          </cell>
          <cell r="O23" t="str">
            <v>099</v>
          </cell>
          <cell r="P23" t="str">
            <v>123</v>
          </cell>
          <cell r="Q23" t="str">
            <v>0018</v>
          </cell>
          <cell r="Y23" t="str">
            <v>070123473</v>
          </cell>
          <cell r="Z23" t="str">
            <v>鹿児島銀行</v>
          </cell>
          <cell r="AA23" t="str">
            <v>みずほ通</v>
          </cell>
          <cell r="AB23" t="str">
            <v>101-0000018</v>
          </cell>
          <cell r="AG23">
            <v>42005</v>
          </cell>
          <cell r="AK23">
            <v>40269</v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BB23">
            <v>33329</v>
          </cell>
        </row>
        <row r="24">
          <cell r="B24">
            <v>19</v>
          </cell>
          <cell r="C24">
            <v>1</v>
          </cell>
          <cell r="D24" t="str">
            <v>0</v>
          </cell>
          <cell r="E24" t="str">
            <v>2-</v>
          </cell>
          <cell r="F24" t="str">
            <v>113</v>
          </cell>
          <cell r="G24" t="str">
            <v>教諭</v>
          </cell>
          <cell r="H24" t="str">
            <v>鈴鹿　作亜基斗</v>
          </cell>
          <cell r="I24" t="str">
            <v>ｽｽﾞｶ　ｻｱｷｯﾄ</v>
          </cell>
          <cell r="J24" t="str">
            <v>鹿児島市天文館19丁目</v>
          </cell>
          <cell r="K24" t="str">
            <v>1-19</v>
          </cell>
          <cell r="L24" t="str">
            <v>天文館19</v>
          </cell>
          <cell r="M24">
            <v>123474</v>
          </cell>
          <cell r="N24" t="str">
            <v>899-1019</v>
          </cell>
          <cell r="O24" t="str">
            <v>099</v>
          </cell>
          <cell r="P24" t="str">
            <v>123</v>
          </cell>
          <cell r="Q24" t="str">
            <v>0019</v>
          </cell>
          <cell r="Y24" t="str">
            <v>070123474</v>
          </cell>
          <cell r="Z24" t="str">
            <v>鹿児島銀行</v>
          </cell>
          <cell r="AA24" t="str">
            <v>みずほ通</v>
          </cell>
          <cell r="AB24" t="str">
            <v>101-0000019</v>
          </cell>
          <cell r="AG24">
            <v>42005</v>
          </cell>
          <cell r="AK24">
            <v>40269</v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BB24">
            <v>34060</v>
          </cell>
        </row>
        <row r="25">
          <cell r="B25">
            <v>20</v>
          </cell>
          <cell r="C25">
            <v>1</v>
          </cell>
          <cell r="D25" t="str">
            <v>0</v>
          </cell>
          <cell r="E25" t="str">
            <v>2-</v>
          </cell>
          <cell r="F25" t="str">
            <v>088</v>
          </cell>
          <cell r="G25" t="str">
            <v>教諭</v>
          </cell>
          <cell r="H25" t="str">
            <v>九州　男児</v>
          </cell>
          <cell r="I25" t="str">
            <v>ｷｭｳｼｭｳ　ﾀﾞﾝｼﾞ</v>
          </cell>
          <cell r="J25" t="str">
            <v>鹿児島市天文館20丁目</v>
          </cell>
          <cell r="K25" t="str">
            <v>1-20</v>
          </cell>
          <cell r="L25" t="str">
            <v>天文館20</v>
          </cell>
          <cell r="M25">
            <v>123475</v>
          </cell>
          <cell r="N25" t="str">
            <v>899-1020</v>
          </cell>
          <cell r="O25" t="str">
            <v>099</v>
          </cell>
          <cell r="P25" t="str">
            <v>123</v>
          </cell>
          <cell r="Q25" t="str">
            <v>0020</v>
          </cell>
          <cell r="Y25" t="str">
            <v>070123475</v>
          </cell>
          <cell r="Z25" t="str">
            <v>鹿児島銀行</v>
          </cell>
          <cell r="AA25" t="str">
            <v>みずほ通</v>
          </cell>
          <cell r="AB25" t="str">
            <v>101-0000020</v>
          </cell>
          <cell r="AG25">
            <v>42005</v>
          </cell>
          <cell r="AK25">
            <v>40269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BB25">
            <v>34790</v>
          </cell>
        </row>
        <row r="26">
          <cell r="B26">
            <v>21</v>
          </cell>
          <cell r="C26">
            <v>1</v>
          </cell>
          <cell r="D26" t="str">
            <v>0</v>
          </cell>
          <cell r="E26" t="str">
            <v>2-</v>
          </cell>
          <cell r="F26" t="str">
            <v>110</v>
          </cell>
          <cell r="G26" t="str">
            <v>教諭</v>
          </cell>
          <cell r="H26" t="str">
            <v>霧島　花子</v>
          </cell>
          <cell r="I26" t="str">
            <v>ｷﾘｼﾏ ﾊﾅｺ</v>
          </cell>
          <cell r="J26" t="str">
            <v>鹿児島市天文館21丁目</v>
          </cell>
          <cell r="K26" t="str">
            <v>1-21</v>
          </cell>
          <cell r="L26" t="str">
            <v>天文館21</v>
          </cell>
          <cell r="M26">
            <v>123476</v>
          </cell>
          <cell r="N26" t="str">
            <v>899-1021</v>
          </cell>
          <cell r="O26" t="str">
            <v>099</v>
          </cell>
          <cell r="P26" t="str">
            <v>123</v>
          </cell>
          <cell r="Q26" t="str">
            <v>0021</v>
          </cell>
          <cell r="Y26" t="str">
            <v>070123476</v>
          </cell>
          <cell r="Z26" t="str">
            <v>鹿児島銀行</v>
          </cell>
          <cell r="AA26" t="str">
            <v>みずほ通</v>
          </cell>
          <cell r="AB26" t="str">
            <v>101-0000021</v>
          </cell>
          <cell r="AG26">
            <v>42005</v>
          </cell>
          <cell r="AK26">
            <v>40269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BB26">
            <v>35521</v>
          </cell>
        </row>
        <row r="27">
          <cell r="B27">
            <v>22</v>
          </cell>
          <cell r="C27">
            <v>1</v>
          </cell>
          <cell r="D27" t="str">
            <v>0</v>
          </cell>
          <cell r="E27" t="str">
            <v>1-</v>
          </cell>
          <cell r="F27" t="str">
            <v>090</v>
          </cell>
          <cell r="G27" t="str">
            <v>講師</v>
          </cell>
          <cell r="H27" t="str">
            <v>志井間　日産</v>
          </cell>
          <cell r="I27" t="str">
            <v>ｼｲﾏ　ﾆｯｻﾝ</v>
          </cell>
          <cell r="J27" t="str">
            <v>鹿児島市天文館22丁目</v>
          </cell>
          <cell r="K27" t="str">
            <v>1-22</v>
          </cell>
          <cell r="L27" t="str">
            <v>天文館22</v>
          </cell>
          <cell r="M27">
            <v>123477</v>
          </cell>
          <cell r="N27" t="str">
            <v>899-1022</v>
          </cell>
          <cell r="O27" t="str">
            <v>099</v>
          </cell>
          <cell r="P27" t="str">
            <v>123</v>
          </cell>
          <cell r="Q27" t="str">
            <v>0022</v>
          </cell>
          <cell r="Y27" t="str">
            <v>070123477</v>
          </cell>
          <cell r="Z27" t="str">
            <v>鹿児島銀行</v>
          </cell>
          <cell r="AA27" t="str">
            <v>みずほ通</v>
          </cell>
          <cell r="AB27" t="str">
            <v>101-0000022</v>
          </cell>
          <cell r="AG27">
            <v>42005</v>
          </cell>
          <cell r="AK27">
            <v>40269</v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BB27">
            <v>37347</v>
          </cell>
        </row>
        <row r="28">
          <cell r="B28">
            <v>23</v>
          </cell>
          <cell r="C28">
            <v>1</v>
          </cell>
          <cell r="D28" t="str">
            <v>0</v>
          </cell>
          <cell r="E28" t="str">
            <v>1-</v>
          </cell>
          <cell r="F28" t="str">
            <v>095</v>
          </cell>
          <cell r="G28" t="str">
            <v>講師</v>
          </cell>
          <cell r="H28" t="str">
            <v>搾　須々木</v>
          </cell>
          <cell r="I28" t="str">
            <v>ｼﾎﾞﾚｲ　ｽｽﾞｷ</v>
          </cell>
          <cell r="J28" t="str">
            <v>鹿児島市天文館23丁目</v>
          </cell>
          <cell r="K28" t="str">
            <v>1-23</v>
          </cell>
          <cell r="L28" t="str">
            <v>天文館23</v>
          </cell>
          <cell r="M28">
            <v>123478</v>
          </cell>
          <cell r="N28" t="str">
            <v>899-1023</v>
          </cell>
          <cell r="O28" t="str">
            <v>099</v>
          </cell>
          <cell r="P28" t="str">
            <v>123</v>
          </cell>
          <cell r="Q28" t="str">
            <v>0023</v>
          </cell>
          <cell r="Y28" t="str">
            <v>070123478</v>
          </cell>
          <cell r="Z28" t="str">
            <v>鹿児島銀行</v>
          </cell>
          <cell r="AA28" t="str">
            <v>みずほ通</v>
          </cell>
          <cell r="AB28" t="str">
            <v>101-0000023</v>
          </cell>
          <cell r="AG28">
            <v>42005</v>
          </cell>
          <cell r="AK28">
            <v>40269</v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BB28">
            <v>36617</v>
          </cell>
        </row>
        <row r="29">
          <cell r="B29">
            <v>24</v>
          </cell>
          <cell r="C29">
            <v>1</v>
          </cell>
          <cell r="D29" t="str">
            <v>0</v>
          </cell>
          <cell r="E29" t="str">
            <v>1-</v>
          </cell>
          <cell r="F29" t="str">
            <v>111</v>
          </cell>
          <cell r="G29" t="str">
            <v>講師</v>
          </cell>
          <cell r="H29" t="str">
            <v>西郷　吉之助</v>
          </cell>
          <cell r="I29" t="str">
            <v>ｻｲｺﾞｳ ｷﾁﾉｽｹ</v>
          </cell>
          <cell r="J29" t="str">
            <v>鹿児島市天文館24丁目</v>
          </cell>
          <cell r="K29" t="str">
            <v>1-24</v>
          </cell>
          <cell r="L29" t="str">
            <v>天文館24</v>
          </cell>
          <cell r="M29">
            <v>123479</v>
          </cell>
          <cell r="N29" t="str">
            <v>899-1024</v>
          </cell>
          <cell r="O29" t="str">
            <v>099</v>
          </cell>
          <cell r="P29" t="str">
            <v>123</v>
          </cell>
          <cell r="Q29" t="str">
            <v>0024</v>
          </cell>
          <cell r="Y29" t="str">
            <v>070123479</v>
          </cell>
          <cell r="Z29" t="str">
            <v>鹿児島銀行</v>
          </cell>
          <cell r="AA29" t="str">
            <v>みずほ通</v>
          </cell>
          <cell r="AB29" t="str">
            <v>101-0000024</v>
          </cell>
          <cell r="AG29">
            <v>42005</v>
          </cell>
          <cell r="AK29">
            <v>40269</v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BB29">
            <v>38443</v>
          </cell>
        </row>
        <row r="30">
          <cell r="B30">
            <v>25</v>
          </cell>
          <cell r="C30">
            <v>1</v>
          </cell>
          <cell r="D30" t="str">
            <v>0</v>
          </cell>
          <cell r="E30" t="str">
            <v>2-</v>
          </cell>
          <cell r="F30" t="str">
            <v>035</v>
          </cell>
          <cell r="G30" t="str">
            <v>教諭</v>
          </cell>
          <cell r="H30" t="str">
            <v>坂上　二郎</v>
          </cell>
          <cell r="I30" t="str">
            <v>ｻｶｶﾞﾐ ｼﾞﾛｳ</v>
          </cell>
          <cell r="J30" t="str">
            <v>鹿児島市天文館25丁目</v>
          </cell>
          <cell r="K30" t="str">
            <v>1-25</v>
          </cell>
          <cell r="L30" t="str">
            <v>天文館25</v>
          </cell>
          <cell r="M30">
            <v>123480</v>
          </cell>
          <cell r="N30" t="str">
            <v>899-1025</v>
          </cell>
          <cell r="O30" t="str">
            <v>099</v>
          </cell>
          <cell r="P30" t="str">
            <v>123</v>
          </cell>
          <cell r="Q30" t="str">
            <v>0025</v>
          </cell>
          <cell r="Y30" t="str">
            <v>070123480</v>
          </cell>
          <cell r="Z30" t="str">
            <v>鹿児島銀行</v>
          </cell>
          <cell r="AA30" t="str">
            <v>みずほ通</v>
          </cell>
          <cell r="AB30" t="str">
            <v>101-0000025</v>
          </cell>
          <cell r="AG30">
            <v>42005</v>
          </cell>
          <cell r="AK30">
            <v>40269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BB30">
            <v>35521</v>
          </cell>
        </row>
        <row r="31">
          <cell r="B31">
            <v>26</v>
          </cell>
          <cell r="C31">
            <v>1</v>
          </cell>
          <cell r="D31" t="str">
            <v>0</v>
          </cell>
          <cell r="E31" t="str">
            <v>2-</v>
          </cell>
          <cell r="F31" t="str">
            <v>051</v>
          </cell>
          <cell r="G31" t="str">
            <v>教諭</v>
          </cell>
          <cell r="H31" t="str">
            <v>西郷　輝彦</v>
          </cell>
          <cell r="I31" t="str">
            <v>ｻｲｺﾞｳ ﾃﾙﾋｺ</v>
          </cell>
          <cell r="J31" t="str">
            <v>鹿児島市天文館26丁目</v>
          </cell>
          <cell r="K31" t="str">
            <v>1-26</v>
          </cell>
          <cell r="L31" t="str">
            <v>天文館26</v>
          </cell>
          <cell r="M31">
            <v>123481</v>
          </cell>
          <cell r="N31" t="str">
            <v>899-1026</v>
          </cell>
          <cell r="O31" t="str">
            <v>099</v>
          </cell>
          <cell r="P31" t="str">
            <v>123</v>
          </cell>
          <cell r="Q31" t="str">
            <v>0026</v>
          </cell>
          <cell r="Y31" t="str">
            <v>070123481</v>
          </cell>
          <cell r="Z31" t="str">
            <v>鹿児島銀行</v>
          </cell>
          <cell r="AA31" t="str">
            <v>みずほ通</v>
          </cell>
          <cell r="AB31" t="str">
            <v>101-0000026</v>
          </cell>
          <cell r="AG31">
            <v>42005</v>
          </cell>
          <cell r="AK31">
            <v>40269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BB31">
            <v>35521</v>
          </cell>
        </row>
        <row r="32">
          <cell r="B32">
            <v>27</v>
          </cell>
          <cell r="C32">
            <v>1</v>
          </cell>
          <cell r="D32" t="str">
            <v>0</v>
          </cell>
          <cell r="E32" t="str">
            <v>2-</v>
          </cell>
          <cell r="F32" t="str">
            <v>028</v>
          </cell>
          <cell r="G32" t="str">
            <v>教諭</v>
          </cell>
          <cell r="H32" t="str">
            <v>長渕　剛</v>
          </cell>
          <cell r="I32" t="str">
            <v>ﾅｶﾞﾌﾞﾁ ﾂﾖｼ</v>
          </cell>
          <cell r="J32" t="str">
            <v>鹿児島市天文館27丁目</v>
          </cell>
          <cell r="K32" t="str">
            <v>1-27</v>
          </cell>
          <cell r="L32" t="str">
            <v>天文館27</v>
          </cell>
          <cell r="M32">
            <v>123482</v>
          </cell>
          <cell r="N32" t="str">
            <v>899-1027</v>
          </cell>
          <cell r="O32" t="str">
            <v>099</v>
          </cell>
          <cell r="P32" t="str">
            <v>123</v>
          </cell>
          <cell r="Q32" t="str">
            <v>0027</v>
          </cell>
          <cell r="Y32" t="str">
            <v>070123482</v>
          </cell>
          <cell r="Z32" t="str">
            <v>鹿児島銀行</v>
          </cell>
          <cell r="AA32" t="str">
            <v>みずほ通</v>
          </cell>
          <cell r="AB32" t="str">
            <v>101-0000027</v>
          </cell>
          <cell r="AG32">
            <v>42005</v>
          </cell>
          <cell r="AK32">
            <v>40269</v>
          </cell>
          <cell r="AN32" t="str">
            <v/>
          </cell>
          <cell r="AO32" t="str">
            <v/>
          </cell>
          <cell r="AP32" t="str">
            <v/>
          </cell>
          <cell r="AQ32" t="str">
            <v/>
          </cell>
          <cell r="BB32">
            <v>39539</v>
          </cell>
        </row>
        <row r="33">
          <cell r="B33">
            <v>28</v>
          </cell>
          <cell r="C33">
            <v>1</v>
          </cell>
          <cell r="D33" t="str">
            <v>0</v>
          </cell>
          <cell r="E33" t="str">
            <v>2-</v>
          </cell>
          <cell r="F33" t="str">
            <v>053</v>
          </cell>
          <cell r="G33" t="str">
            <v>教諭</v>
          </cell>
          <cell r="H33" t="str">
            <v>吉田　拓郎</v>
          </cell>
          <cell r="I33" t="str">
            <v>ﾖｼﾀﾞ ﾀｸﾛｳ</v>
          </cell>
          <cell r="J33" t="str">
            <v>鹿児島市天文館28丁目</v>
          </cell>
          <cell r="K33" t="str">
            <v>1-28</v>
          </cell>
          <cell r="L33" t="str">
            <v>天文館28</v>
          </cell>
          <cell r="M33">
            <v>123483</v>
          </cell>
          <cell r="N33" t="str">
            <v>899-1028</v>
          </cell>
          <cell r="O33" t="str">
            <v>099</v>
          </cell>
          <cell r="P33" t="str">
            <v>123</v>
          </cell>
          <cell r="Q33" t="str">
            <v>0028</v>
          </cell>
          <cell r="Y33" t="str">
            <v>070123483</v>
          </cell>
          <cell r="Z33" t="str">
            <v>鹿児島銀行</v>
          </cell>
          <cell r="AA33" t="str">
            <v>みずほ通</v>
          </cell>
          <cell r="AB33" t="str">
            <v>101-0000028</v>
          </cell>
          <cell r="AG33">
            <v>42005</v>
          </cell>
          <cell r="AK33">
            <v>40269</v>
          </cell>
          <cell r="AN33" t="str">
            <v/>
          </cell>
          <cell r="AO33" t="str">
            <v/>
          </cell>
          <cell r="AP33" t="str">
            <v/>
          </cell>
          <cell r="AQ33" t="str">
            <v/>
          </cell>
          <cell r="BB33">
            <v>40634</v>
          </cell>
        </row>
        <row r="34">
          <cell r="B34">
            <v>29</v>
          </cell>
          <cell r="C34">
            <v>1</v>
          </cell>
          <cell r="D34" t="str">
            <v>0</v>
          </cell>
          <cell r="E34" t="str">
            <v>2-</v>
          </cell>
          <cell r="F34" t="str">
            <v>045</v>
          </cell>
          <cell r="G34" t="str">
            <v>教諭</v>
          </cell>
          <cell r="H34" t="str">
            <v>曾木　滝子</v>
          </cell>
          <cell r="I34" t="str">
            <v>ｿｷﾞﾉ　ﾀｷｺ</v>
          </cell>
          <cell r="J34" t="str">
            <v>鹿児島市天文館29丁目</v>
          </cell>
          <cell r="K34" t="str">
            <v>1-29</v>
          </cell>
          <cell r="L34" t="str">
            <v>天文館29</v>
          </cell>
          <cell r="M34">
            <v>123484</v>
          </cell>
          <cell r="N34" t="str">
            <v>899-1029</v>
          </cell>
          <cell r="O34" t="str">
            <v>099</v>
          </cell>
          <cell r="P34" t="str">
            <v>123</v>
          </cell>
          <cell r="Q34" t="str">
            <v>0029</v>
          </cell>
          <cell r="Y34" t="str">
            <v>070123484</v>
          </cell>
          <cell r="Z34" t="str">
            <v>鹿児島銀行</v>
          </cell>
          <cell r="AA34" t="str">
            <v>みずほ通</v>
          </cell>
          <cell r="AB34" t="str">
            <v>101-0000029</v>
          </cell>
          <cell r="AG34">
            <v>42005</v>
          </cell>
          <cell r="AK34">
            <v>40269</v>
          </cell>
          <cell r="AN34" t="str">
            <v/>
          </cell>
          <cell r="AO34" t="str">
            <v/>
          </cell>
          <cell r="AP34" t="str">
            <v/>
          </cell>
          <cell r="AQ34" t="str">
            <v/>
          </cell>
          <cell r="BB34">
            <v>41365</v>
          </cell>
        </row>
        <row r="35">
          <cell r="B35">
            <v>30</v>
          </cell>
          <cell r="C35">
            <v>1</v>
          </cell>
          <cell r="D35" t="str">
            <v>0</v>
          </cell>
          <cell r="E35" t="str">
            <v>2-</v>
          </cell>
          <cell r="F35" t="str">
            <v>044</v>
          </cell>
          <cell r="G35" t="str">
            <v>教諭</v>
          </cell>
          <cell r="H35" t="str">
            <v>志布志　太陽</v>
          </cell>
          <cell r="I35" t="str">
            <v>ｼﾌﾞｼ ﾀｲﾖｳ</v>
          </cell>
          <cell r="J35" t="str">
            <v>鹿児島市天文館30丁目</v>
          </cell>
          <cell r="K35" t="str">
            <v>1-30</v>
          </cell>
          <cell r="L35" t="str">
            <v>天文館30</v>
          </cell>
          <cell r="M35">
            <v>123485</v>
          </cell>
          <cell r="N35" t="str">
            <v>899-1030</v>
          </cell>
          <cell r="O35" t="str">
            <v>099</v>
          </cell>
          <cell r="P35" t="str">
            <v>123</v>
          </cell>
          <cell r="Q35" t="str">
            <v>0030</v>
          </cell>
          <cell r="Y35" t="str">
            <v>070123485</v>
          </cell>
          <cell r="Z35" t="str">
            <v>鹿児島銀行</v>
          </cell>
          <cell r="AA35" t="str">
            <v>みずほ通</v>
          </cell>
          <cell r="AB35" t="str">
            <v>101-0000030</v>
          </cell>
          <cell r="AG35">
            <v>42005</v>
          </cell>
          <cell r="AK35">
            <v>40269</v>
          </cell>
          <cell r="AN35" t="str">
            <v/>
          </cell>
          <cell r="AO35" t="str">
            <v/>
          </cell>
          <cell r="AP35" t="str">
            <v/>
          </cell>
          <cell r="AQ35" t="str">
            <v/>
          </cell>
          <cell r="BB35">
            <v>41368</v>
          </cell>
        </row>
        <row r="36">
          <cell r="B36">
            <v>31</v>
          </cell>
          <cell r="C36">
            <v>1</v>
          </cell>
          <cell r="D36" t="str">
            <v>0</v>
          </cell>
          <cell r="E36" t="str">
            <v>2-</v>
          </cell>
          <cell r="F36" t="str">
            <v>045</v>
          </cell>
          <cell r="G36" t="str">
            <v>教諭</v>
          </cell>
          <cell r="H36" t="str">
            <v>夕焼　小焼</v>
          </cell>
          <cell r="I36" t="str">
            <v>ﾕｳﾔｹ ｺﾔｹ</v>
          </cell>
          <cell r="J36" t="str">
            <v>鹿児島市天文館31丁目</v>
          </cell>
          <cell r="K36" t="str">
            <v>1-31</v>
          </cell>
          <cell r="L36" t="str">
            <v>天文館31</v>
          </cell>
          <cell r="M36">
            <v>123486</v>
          </cell>
          <cell r="N36" t="str">
            <v>899-1031</v>
          </cell>
          <cell r="O36" t="str">
            <v>099</v>
          </cell>
          <cell r="P36" t="str">
            <v>123</v>
          </cell>
          <cell r="Q36" t="str">
            <v>0031</v>
          </cell>
          <cell r="R36" t="str">
            <v>産休</v>
          </cell>
          <cell r="Y36" t="str">
            <v>070123486</v>
          </cell>
          <cell r="Z36" t="str">
            <v>鹿児島銀行</v>
          </cell>
          <cell r="AA36" t="str">
            <v>みずほ通</v>
          </cell>
          <cell r="AB36" t="str">
            <v>101-0000031</v>
          </cell>
          <cell r="AG36">
            <v>42005</v>
          </cell>
          <cell r="AK36">
            <v>40269</v>
          </cell>
          <cell r="AL36">
            <v>40590</v>
          </cell>
          <cell r="AN36">
            <v>40535</v>
          </cell>
          <cell r="AO36" t="str">
            <v/>
          </cell>
          <cell r="AP36" t="str">
            <v/>
          </cell>
          <cell r="AQ36" t="str">
            <v/>
          </cell>
          <cell r="AR36">
            <v>40999</v>
          </cell>
          <cell r="BB36">
            <v>41372</v>
          </cell>
        </row>
        <row r="37">
          <cell r="B37">
            <v>32</v>
          </cell>
          <cell r="C37">
            <v>1</v>
          </cell>
          <cell r="D37" t="str">
            <v>0</v>
          </cell>
          <cell r="E37" t="str">
            <v>2-</v>
          </cell>
          <cell r="F37" t="str">
            <v>073</v>
          </cell>
          <cell r="G37" t="str">
            <v>教諭</v>
          </cell>
          <cell r="H37" t="str">
            <v>太平　洋子</v>
          </cell>
          <cell r="I37" t="str">
            <v>ﾀｲﾍｲ　ﾖｳｺ</v>
          </cell>
          <cell r="J37" t="str">
            <v>鹿児島市天文館32丁目</v>
          </cell>
          <cell r="K37" t="str">
            <v>1-32</v>
          </cell>
          <cell r="L37" t="str">
            <v>天文館32</v>
          </cell>
          <cell r="M37">
            <v>123487</v>
          </cell>
          <cell r="N37" t="str">
            <v>899-1032</v>
          </cell>
          <cell r="O37" t="str">
            <v>099</v>
          </cell>
          <cell r="P37" t="str">
            <v>123</v>
          </cell>
          <cell r="Q37" t="str">
            <v>0032</v>
          </cell>
          <cell r="R37" t="str">
            <v>育休</v>
          </cell>
          <cell r="Y37" t="str">
            <v>070123487</v>
          </cell>
          <cell r="Z37" t="str">
            <v>鹿児島銀行</v>
          </cell>
          <cell r="AA37" t="str">
            <v>みずほ通</v>
          </cell>
          <cell r="AB37" t="str">
            <v>101-0000032</v>
          </cell>
          <cell r="AG37">
            <v>42005</v>
          </cell>
          <cell r="AH37">
            <v>285376</v>
          </cell>
          <cell r="AK37">
            <v>40270</v>
          </cell>
          <cell r="AL37">
            <v>40344</v>
          </cell>
          <cell r="AM37">
            <v>40342</v>
          </cell>
          <cell r="AN37">
            <v>40289</v>
          </cell>
          <cell r="AO37">
            <v>40398</v>
          </cell>
          <cell r="AP37">
            <v>40399</v>
          </cell>
          <cell r="AQ37">
            <v>40706</v>
          </cell>
          <cell r="AR37">
            <v>41364</v>
          </cell>
          <cell r="BB37">
            <v>41365</v>
          </cell>
          <cell r="BC37">
            <v>269310</v>
          </cell>
        </row>
        <row r="38">
          <cell r="B38">
            <v>33</v>
          </cell>
          <cell r="Y38" t="str">
            <v/>
          </cell>
          <cell r="AN38" t="str">
            <v/>
          </cell>
          <cell r="AO38" t="str">
            <v/>
          </cell>
          <cell r="AP38" t="str">
            <v/>
          </cell>
          <cell r="AQ38" t="str">
            <v/>
          </cell>
        </row>
        <row r="39">
          <cell r="B39">
            <v>34</v>
          </cell>
          <cell r="Y39" t="str">
            <v/>
          </cell>
          <cell r="AN39" t="str">
            <v/>
          </cell>
          <cell r="AO39" t="str">
            <v/>
          </cell>
          <cell r="AP39" t="str">
            <v/>
          </cell>
          <cell r="AQ39" t="str">
            <v/>
          </cell>
        </row>
        <row r="40">
          <cell r="B40">
            <v>35</v>
          </cell>
          <cell r="Y40" t="str">
            <v/>
          </cell>
          <cell r="AN40" t="str">
            <v/>
          </cell>
          <cell r="AO40" t="str">
            <v/>
          </cell>
          <cell r="AP40" t="str">
            <v/>
          </cell>
          <cell r="AQ40" t="str">
            <v/>
          </cell>
        </row>
        <row r="41">
          <cell r="B41">
            <v>36</v>
          </cell>
          <cell r="Y41" t="str">
            <v/>
          </cell>
          <cell r="AN41" t="str">
            <v/>
          </cell>
          <cell r="AO41" t="str">
            <v/>
          </cell>
          <cell r="AP41" t="str">
            <v/>
          </cell>
          <cell r="AQ41" t="str">
            <v/>
          </cell>
        </row>
        <row r="42">
          <cell r="B42">
            <v>37</v>
          </cell>
          <cell r="Y42" t="str">
            <v/>
          </cell>
          <cell r="AN42" t="str">
            <v/>
          </cell>
          <cell r="AO42" t="str">
            <v/>
          </cell>
          <cell r="AP42" t="str">
            <v/>
          </cell>
          <cell r="AQ42" t="str">
            <v/>
          </cell>
        </row>
        <row r="43">
          <cell r="B43">
            <v>38</v>
          </cell>
          <cell r="Y43" t="str">
            <v/>
          </cell>
          <cell r="AN43" t="str">
            <v/>
          </cell>
          <cell r="AO43" t="str">
            <v/>
          </cell>
          <cell r="AP43" t="str">
            <v/>
          </cell>
          <cell r="AQ43" t="str">
            <v/>
          </cell>
        </row>
        <row r="44">
          <cell r="B44">
            <v>39</v>
          </cell>
          <cell r="Y44" t="str">
            <v/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</row>
        <row r="45">
          <cell r="B45">
            <v>40</v>
          </cell>
          <cell r="Y45" t="str">
            <v/>
          </cell>
          <cell r="AN45" t="str">
            <v/>
          </cell>
          <cell r="AO45" t="str">
            <v/>
          </cell>
          <cell r="AP45" t="str">
            <v/>
          </cell>
          <cell r="AQ45" t="str">
            <v/>
          </cell>
        </row>
        <row r="46">
          <cell r="B46">
            <v>41</v>
          </cell>
          <cell r="Y46" t="str">
            <v/>
          </cell>
          <cell r="AK46">
            <v>40269</v>
          </cell>
          <cell r="AN46" t="str">
            <v/>
          </cell>
          <cell r="AO46" t="str">
            <v/>
          </cell>
          <cell r="AP46" t="str">
            <v/>
          </cell>
          <cell r="AQ46" t="str">
            <v/>
          </cell>
        </row>
        <row r="47">
          <cell r="B47">
            <v>42</v>
          </cell>
          <cell r="Y47" t="str">
            <v/>
          </cell>
          <cell r="AN47" t="str">
            <v/>
          </cell>
          <cell r="AO47" t="str">
            <v/>
          </cell>
          <cell r="AP47" t="str">
            <v/>
          </cell>
          <cell r="AQ47" t="str">
            <v/>
          </cell>
        </row>
        <row r="48">
          <cell r="B48">
            <v>43</v>
          </cell>
          <cell r="Y48" t="str">
            <v/>
          </cell>
          <cell r="AN48" t="str">
            <v/>
          </cell>
          <cell r="AO48" t="str">
            <v/>
          </cell>
          <cell r="AP48" t="str">
            <v/>
          </cell>
          <cell r="AQ48" t="str">
            <v/>
          </cell>
        </row>
        <row r="49">
          <cell r="B49">
            <v>44</v>
          </cell>
          <cell r="Y49" t="str">
            <v/>
          </cell>
          <cell r="AN49" t="str">
            <v/>
          </cell>
          <cell r="AO49" t="str">
            <v/>
          </cell>
          <cell r="AP49" t="str">
            <v/>
          </cell>
          <cell r="AQ49" t="str">
            <v/>
          </cell>
        </row>
        <row r="50">
          <cell r="B50">
            <v>45</v>
          </cell>
          <cell r="Y50" t="str">
            <v/>
          </cell>
          <cell r="AN50" t="str">
            <v/>
          </cell>
          <cell r="AO50" t="str">
            <v/>
          </cell>
          <cell r="AP50" t="str">
            <v/>
          </cell>
          <cell r="AQ50" t="str">
            <v/>
          </cell>
        </row>
        <row r="51">
          <cell r="B51">
            <v>46</v>
          </cell>
          <cell r="Y51" t="str">
            <v/>
          </cell>
          <cell r="AN51" t="str">
            <v/>
          </cell>
          <cell r="AO51" t="str">
            <v/>
          </cell>
          <cell r="AP51" t="str">
            <v/>
          </cell>
          <cell r="AQ51" t="str">
            <v/>
          </cell>
        </row>
        <row r="52">
          <cell r="B52">
            <v>47</v>
          </cell>
          <cell r="Y52" t="str">
            <v/>
          </cell>
          <cell r="AN52" t="str">
            <v/>
          </cell>
          <cell r="AO52" t="str">
            <v/>
          </cell>
          <cell r="AP52" t="str">
            <v/>
          </cell>
          <cell r="AQ52" t="str">
            <v/>
          </cell>
        </row>
        <row r="53">
          <cell r="B53">
            <v>48</v>
          </cell>
          <cell r="Y53" t="str">
            <v/>
          </cell>
          <cell r="AN53" t="str">
            <v/>
          </cell>
          <cell r="AO53" t="str">
            <v/>
          </cell>
          <cell r="AP53" t="str">
            <v/>
          </cell>
          <cell r="AQ53" t="str">
            <v/>
          </cell>
        </row>
        <row r="54">
          <cell r="B54">
            <v>49</v>
          </cell>
          <cell r="Y54" t="str">
            <v/>
          </cell>
          <cell r="AN54" t="str">
            <v/>
          </cell>
          <cell r="AO54" t="str">
            <v/>
          </cell>
          <cell r="AP54" t="str">
            <v/>
          </cell>
          <cell r="AQ54" t="str">
            <v/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100</v>
          </cell>
          <cell r="G55" t="str">
            <v>教諭</v>
          </cell>
          <cell r="H55" t="str">
            <v>薩摩　隼人</v>
          </cell>
          <cell r="I55" t="str">
            <v>ｻﾂﾏ　ﾊﾔﾄ</v>
          </cell>
          <cell r="J55" t="str">
            <v>鹿児島市石灯籠</v>
          </cell>
          <cell r="K55" t="str">
            <v>1-2-3</v>
          </cell>
          <cell r="L55" t="str">
            <v>天文館</v>
          </cell>
          <cell r="M55">
            <v>123456</v>
          </cell>
          <cell r="N55" t="str">
            <v>890-5678</v>
          </cell>
          <cell r="O55" t="str">
            <v>099</v>
          </cell>
          <cell r="P55" t="str">
            <v>123</v>
          </cell>
          <cell r="Q55" t="str">
            <v>4567</v>
          </cell>
          <cell r="R55" t="str">
            <v>ｻﾝﾌﾟﾙ</v>
          </cell>
          <cell r="U55" t="str">
            <v>6主任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車50分42.0㎞=　28800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321048</v>
          </cell>
          <cell r="AI55" t="str">
            <v>七八八</v>
          </cell>
          <cell r="AJ55" t="str">
            <v>788-222224</v>
          </cell>
          <cell r="AK55">
            <v>39173</v>
          </cell>
          <cell r="AL55">
            <v>40299</v>
          </cell>
          <cell r="AM55">
            <v>41760</v>
          </cell>
          <cell r="AN55">
            <v>40244</v>
          </cell>
          <cell r="AO55">
            <v>41816</v>
          </cell>
          <cell r="AP55">
            <v>41817</v>
          </cell>
          <cell r="AQ55">
            <v>42124</v>
          </cell>
          <cell r="AR55">
            <v>40999</v>
          </cell>
          <cell r="AT55" t="str">
            <v>翼</v>
          </cell>
          <cell r="AU55" t="str">
            <v>長男</v>
          </cell>
          <cell r="AV55" t="str">
            <v>みずほ銀行</v>
          </cell>
          <cell r="AW55" t="str">
            <v>みずほ通</v>
          </cell>
          <cell r="AX55" t="str">
            <v>101-0000007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327600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26078</v>
          </cell>
        </row>
        <row r="56">
          <cell r="B56">
            <v>51</v>
          </cell>
          <cell r="Y56" t="str">
            <v/>
          </cell>
          <cell r="AN56" t="str">
            <v/>
          </cell>
          <cell r="AO56" t="str">
            <v/>
          </cell>
          <cell r="AP56" t="str">
            <v/>
          </cell>
          <cell r="AQ56" t="str">
            <v/>
          </cell>
        </row>
        <row r="57">
          <cell r="B57">
            <v>52</v>
          </cell>
          <cell r="Y57" t="str">
            <v/>
          </cell>
          <cell r="AN57" t="str">
            <v/>
          </cell>
          <cell r="AO57" t="str">
            <v/>
          </cell>
          <cell r="AP57" t="str">
            <v/>
          </cell>
          <cell r="AQ57" t="str">
            <v/>
          </cell>
        </row>
        <row r="58">
          <cell r="B58">
            <v>53</v>
          </cell>
          <cell r="Y58" t="str">
            <v/>
          </cell>
          <cell r="AN58" t="str">
            <v/>
          </cell>
          <cell r="AO58" t="str">
            <v/>
          </cell>
          <cell r="AP58" t="str">
            <v/>
          </cell>
          <cell r="AQ58" t="str">
            <v/>
          </cell>
        </row>
        <row r="59">
          <cell r="B59">
            <v>54</v>
          </cell>
          <cell r="Y59" t="str">
            <v/>
          </cell>
          <cell r="AN59" t="str">
            <v/>
          </cell>
          <cell r="AO59" t="str">
            <v/>
          </cell>
          <cell r="AP59" t="str">
            <v/>
          </cell>
          <cell r="AQ59" t="str">
            <v/>
          </cell>
        </row>
        <row r="60">
          <cell r="B60">
            <v>55</v>
          </cell>
          <cell r="Y60" t="str">
            <v/>
          </cell>
          <cell r="AN60" t="str">
            <v/>
          </cell>
          <cell r="AO60" t="str">
            <v/>
          </cell>
          <cell r="AP60" t="str">
            <v/>
          </cell>
          <cell r="AQ60" t="str">
            <v/>
          </cell>
        </row>
        <row r="61">
          <cell r="B61">
            <v>56</v>
          </cell>
          <cell r="Y61" t="str">
            <v/>
          </cell>
          <cell r="AN61" t="str">
            <v/>
          </cell>
          <cell r="AO61" t="str">
            <v/>
          </cell>
          <cell r="AP61" t="str">
            <v/>
          </cell>
          <cell r="AQ61" t="str">
            <v/>
          </cell>
        </row>
        <row r="62">
          <cell r="B62">
            <v>57</v>
          </cell>
          <cell r="Y62" t="str">
            <v/>
          </cell>
          <cell r="AN62" t="str">
            <v/>
          </cell>
          <cell r="AO62" t="str">
            <v/>
          </cell>
          <cell r="AP62" t="str">
            <v/>
          </cell>
          <cell r="AQ62" t="str">
            <v/>
          </cell>
        </row>
        <row r="63">
          <cell r="B63">
            <v>58</v>
          </cell>
          <cell r="Y63" t="str">
            <v/>
          </cell>
          <cell r="AN63" t="str">
            <v/>
          </cell>
          <cell r="AO63" t="str">
            <v/>
          </cell>
          <cell r="AP63" t="str">
            <v/>
          </cell>
          <cell r="AQ63" t="str">
            <v/>
          </cell>
        </row>
        <row r="64">
          <cell r="B64">
            <v>59</v>
          </cell>
          <cell r="Y64" t="str">
            <v/>
          </cell>
          <cell r="AN64" t="str">
            <v/>
          </cell>
          <cell r="AO64" t="str">
            <v/>
          </cell>
          <cell r="AP64" t="str">
            <v/>
          </cell>
          <cell r="AQ64" t="str">
            <v/>
          </cell>
        </row>
        <row r="65">
          <cell r="B65">
            <v>60</v>
          </cell>
          <cell r="Y65" t="str">
            <v/>
          </cell>
          <cell r="AN65" t="str">
            <v/>
          </cell>
          <cell r="AO65" t="str">
            <v/>
          </cell>
          <cell r="AP65" t="str">
            <v/>
          </cell>
          <cell r="AQ65" t="str">
            <v/>
          </cell>
        </row>
        <row r="66">
          <cell r="B66">
            <v>61</v>
          </cell>
          <cell r="Y66" t="str">
            <v/>
          </cell>
          <cell r="AN66" t="str">
            <v/>
          </cell>
          <cell r="AO66" t="str">
            <v/>
          </cell>
          <cell r="AP66" t="str">
            <v/>
          </cell>
          <cell r="AQ66" t="str">
            <v/>
          </cell>
        </row>
        <row r="67">
          <cell r="B67">
            <v>62</v>
          </cell>
          <cell r="Y67" t="str">
            <v/>
          </cell>
          <cell r="AN67" t="str">
            <v/>
          </cell>
          <cell r="AO67" t="str">
            <v/>
          </cell>
          <cell r="AP67" t="str">
            <v/>
          </cell>
          <cell r="AQ67" t="str">
            <v/>
          </cell>
        </row>
        <row r="68">
          <cell r="B68">
            <v>63</v>
          </cell>
          <cell r="Y68" t="str">
            <v/>
          </cell>
          <cell r="AN68" t="str">
            <v/>
          </cell>
          <cell r="AO68" t="str">
            <v/>
          </cell>
          <cell r="AP68" t="str">
            <v/>
          </cell>
          <cell r="AQ68" t="str">
            <v/>
          </cell>
        </row>
        <row r="69">
          <cell r="B69">
            <v>64</v>
          </cell>
          <cell r="Y69" t="str">
            <v/>
          </cell>
          <cell r="AN69" t="str">
            <v/>
          </cell>
          <cell r="AO69" t="str">
            <v/>
          </cell>
          <cell r="AP69" t="str">
            <v/>
          </cell>
          <cell r="AQ69" t="str">
            <v/>
          </cell>
        </row>
        <row r="70">
          <cell r="B70">
            <v>65</v>
          </cell>
          <cell r="Y70" t="str">
            <v/>
          </cell>
          <cell r="AN70" t="str">
            <v/>
          </cell>
          <cell r="AO70" t="str">
            <v/>
          </cell>
          <cell r="AP70" t="str">
            <v/>
          </cell>
          <cell r="AQ70" t="str">
            <v/>
          </cell>
        </row>
        <row r="71">
          <cell r="B71">
            <v>66</v>
          </cell>
          <cell r="Y71" t="str">
            <v/>
          </cell>
          <cell r="AN71" t="str">
            <v/>
          </cell>
          <cell r="AO71" t="str">
            <v/>
          </cell>
          <cell r="AP71" t="str">
            <v/>
          </cell>
          <cell r="AQ71" t="str">
            <v/>
          </cell>
        </row>
        <row r="72">
          <cell r="B72">
            <v>67</v>
          </cell>
          <cell r="Y72" t="str">
            <v/>
          </cell>
          <cell r="AN72" t="str">
            <v/>
          </cell>
          <cell r="AO72" t="str">
            <v/>
          </cell>
          <cell r="AP72" t="str">
            <v/>
          </cell>
          <cell r="AQ72" t="str">
            <v/>
          </cell>
        </row>
        <row r="73">
          <cell r="B73">
            <v>68</v>
          </cell>
          <cell r="Y73" t="str">
            <v/>
          </cell>
          <cell r="AN73" t="str">
            <v/>
          </cell>
          <cell r="AO73" t="str">
            <v/>
          </cell>
          <cell r="AP73" t="str">
            <v/>
          </cell>
          <cell r="AQ73" t="str">
            <v/>
          </cell>
        </row>
        <row r="74">
          <cell r="B74">
            <v>69</v>
          </cell>
          <cell r="Y74" t="str">
            <v/>
          </cell>
          <cell r="AN74" t="str">
            <v/>
          </cell>
          <cell r="AO74" t="str">
            <v/>
          </cell>
          <cell r="AP74" t="str">
            <v/>
          </cell>
          <cell r="AQ74" t="str">
            <v/>
          </cell>
        </row>
        <row r="75">
          <cell r="B75">
            <v>70</v>
          </cell>
          <cell r="Y75" t="str">
            <v/>
          </cell>
          <cell r="AN75" t="str">
            <v/>
          </cell>
          <cell r="AO75" t="str">
            <v/>
          </cell>
          <cell r="AP75" t="str">
            <v/>
          </cell>
          <cell r="AQ75" t="str">
            <v/>
          </cell>
        </row>
        <row r="76">
          <cell r="B76">
            <v>71</v>
          </cell>
          <cell r="Y76" t="str">
            <v/>
          </cell>
          <cell r="AN76" t="str">
            <v/>
          </cell>
          <cell r="AO76" t="str">
            <v/>
          </cell>
          <cell r="AP76" t="str">
            <v/>
          </cell>
          <cell r="AQ76" t="str">
            <v/>
          </cell>
        </row>
        <row r="77">
          <cell r="B77">
            <v>72</v>
          </cell>
          <cell r="Y77" t="str">
            <v/>
          </cell>
          <cell r="AN77" t="str">
            <v/>
          </cell>
          <cell r="AO77" t="str">
            <v/>
          </cell>
          <cell r="AP77" t="str">
            <v/>
          </cell>
          <cell r="AQ77" t="str">
            <v/>
          </cell>
        </row>
        <row r="78">
          <cell r="B78">
            <v>73</v>
          </cell>
          <cell r="Y78" t="str">
            <v/>
          </cell>
          <cell r="AN78" t="str">
            <v/>
          </cell>
          <cell r="AO78" t="str">
            <v/>
          </cell>
          <cell r="AP78" t="str">
            <v/>
          </cell>
          <cell r="AQ78" t="str">
            <v/>
          </cell>
        </row>
        <row r="79">
          <cell r="B79">
            <v>74</v>
          </cell>
          <cell r="Y79" t="str">
            <v/>
          </cell>
          <cell r="AN79" t="str">
            <v/>
          </cell>
          <cell r="AO79" t="str">
            <v/>
          </cell>
          <cell r="AP79" t="str">
            <v/>
          </cell>
          <cell r="AQ79" t="str">
            <v/>
          </cell>
        </row>
        <row r="80">
          <cell r="B80">
            <v>75</v>
          </cell>
          <cell r="Y80" t="str">
            <v/>
          </cell>
          <cell r="AN80" t="str">
            <v/>
          </cell>
          <cell r="AO80" t="str">
            <v/>
          </cell>
          <cell r="AP80" t="str">
            <v/>
          </cell>
          <cell r="AQ80" t="str">
            <v/>
          </cell>
        </row>
        <row r="81">
          <cell r="B81">
            <v>76</v>
          </cell>
          <cell r="Y81" t="str">
            <v/>
          </cell>
          <cell r="AN81" t="str">
            <v/>
          </cell>
          <cell r="AO81" t="str">
            <v/>
          </cell>
          <cell r="AP81" t="str">
            <v/>
          </cell>
          <cell r="AQ81" t="str">
            <v/>
          </cell>
        </row>
        <row r="82">
          <cell r="B82">
            <v>77</v>
          </cell>
          <cell r="Y82" t="str">
            <v/>
          </cell>
          <cell r="AN82" t="str">
            <v/>
          </cell>
          <cell r="AO82" t="str">
            <v/>
          </cell>
          <cell r="AP82" t="str">
            <v/>
          </cell>
          <cell r="AQ82" t="str">
            <v/>
          </cell>
        </row>
        <row r="83">
          <cell r="B83">
            <v>78</v>
          </cell>
          <cell r="Y83" t="str">
            <v/>
          </cell>
          <cell r="AN83" t="str">
            <v/>
          </cell>
          <cell r="AO83" t="str">
            <v/>
          </cell>
          <cell r="AP83" t="str">
            <v/>
          </cell>
          <cell r="AQ83" t="str">
            <v/>
          </cell>
        </row>
        <row r="84">
          <cell r="B84">
            <v>79</v>
          </cell>
          <cell r="Y84" t="str">
            <v/>
          </cell>
          <cell r="AN84" t="str">
            <v/>
          </cell>
          <cell r="AO84" t="str">
            <v/>
          </cell>
          <cell r="AP84" t="str">
            <v/>
          </cell>
          <cell r="AQ84" t="str">
            <v/>
          </cell>
        </row>
        <row r="85">
          <cell r="B85">
            <v>80</v>
          </cell>
          <cell r="Y85" t="str">
            <v/>
          </cell>
          <cell r="AN85" t="str">
            <v/>
          </cell>
          <cell r="AO85" t="str">
            <v/>
          </cell>
          <cell r="AP85" t="str">
            <v/>
          </cell>
          <cell r="AQ85" t="str">
            <v/>
          </cell>
        </row>
        <row r="86">
          <cell r="B86">
            <v>81</v>
          </cell>
          <cell r="Y86" t="str">
            <v/>
          </cell>
          <cell r="AN86" t="str">
            <v/>
          </cell>
          <cell r="AO86" t="str">
            <v/>
          </cell>
          <cell r="AP86" t="str">
            <v/>
          </cell>
          <cell r="AQ86" t="str">
            <v/>
          </cell>
        </row>
        <row r="87">
          <cell r="B87">
            <v>82</v>
          </cell>
          <cell r="Y87" t="str">
            <v/>
          </cell>
          <cell r="AN87" t="str">
            <v/>
          </cell>
          <cell r="AO87" t="str">
            <v/>
          </cell>
          <cell r="AP87" t="str">
            <v/>
          </cell>
          <cell r="AQ87" t="str">
            <v/>
          </cell>
        </row>
        <row r="88">
          <cell r="B88">
            <v>83</v>
          </cell>
          <cell r="Y88" t="str">
            <v/>
          </cell>
          <cell r="AN88" t="str">
            <v/>
          </cell>
          <cell r="AO88" t="str">
            <v/>
          </cell>
          <cell r="AP88" t="str">
            <v/>
          </cell>
          <cell r="AQ88" t="str">
            <v/>
          </cell>
        </row>
        <row r="89">
          <cell r="B89">
            <v>84</v>
          </cell>
          <cell r="Y89" t="str">
            <v/>
          </cell>
          <cell r="AN89" t="str">
            <v/>
          </cell>
          <cell r="AO89" t="str">
            <v/>
          </cell>
          <cell r="AP89" t="str">
            <v/>
          </cell>
          <cell r="AQ89" t="str">
            <v/>
          </cell>
        </row>
        <row r="90">
          <cell r="B90">
            <v>85</v>
          </cell>
          <cell r="Y90" t="str">
            <v/>
          </cell>
          <cell r="AN90" t="str">
            <v/>
          </cell>
          <cell r="AO90" t="str">
            <v/>
          </cell>
          <cell r="AP90" t="str">
            <v/>
          </cell>
          <cell r="AQ90" t="str">
            <v/>
          </cell>
        </row>
        <row r="91">
          <cell r="B91">
            <v>86</v>
          </cell>
          <cell r="Y91" t="str">
            <v/>
          </cell>
          <cell r="AN91" t="str">
            <v/>
          </cell>
          <cell r="AO91" t="str">
            <v/>
          </cell>
          <cell r="AP91" t="str">
            <v/>
          </cell>
          <cell r="AQ91" t="str">
            <v/>
          </cell>
        </row>
        <row r="92">
          <cell r="B92">
            <v>87</v>
          </cell>
          <cell r="Y92" t="str">
            <v/>
          </cell>
          <cell r="AN92" t="str">
            <v/>
          </cell>
          <cell r="AO92" t="str">
            <v/>
          </cell>
          <cell r="AP92" t="str">
            <v/>
          </cell>
          <cell r="AQ92" t="str">
            <v/>
          </cell>
        </row>
        <row r="93">
          <cell r="B93">
            <v>88</v>
          </cell>
          <cell r="Y93" t="str">
            <v/>
          </cell>
          <cell r="AN93" t="str">
            <v/>
          </cell>
          <cell r="AO93" t="str">
            <v/>
          </cell>
          <cell r="AP93" t="str">
            <v/>
          </cell>
          <cell r="AQ93" t="str">
            <v/>
          </cell>
        </row>
        <row r="94">
          <cell r="B94">
            <v>89</v>
          </cell>
          <cell r="Y94" t="str">
            <v/>
          </cell>
          <cell r="AN94" t="str">
            <v/>
          </cell>
          <cell r="AO94" t="str">
            <v/>
          </cell>
          <cell r="AP94" t="str">
            <v/>
          </cell>
          <cell r="AQ94" t="str">
            <v/>
          </cell>
        </row>
        <row r="95">
          <cell r="B95">
            <v>90</v>
          </cell>
          <cell r="Y95" t="str">
            <v/>
          </cell>
          <cell r="AN95" t="str">
            <v/>
          </cell>
          <cell r="AO95" t="str">
            <v/>
          </cell>
          <cell r="AP95" t="str">
            <v/>
          </cell>
          <cell r="AQ95" t="str">
            <v/>
          </cell>
        </row>
        <row r="96">
          <cell r="B96">
            <v>91</v>
          </cell>
          <cell r="Y96" t="str">
            <v/>
          </cell>
          <cell r="AN96" t="str">
            <v/>
          </cell>
          <cell r="AO96" t="str">
            <v/>
          </cell>
          <cell r="AP96" t="str">
            <v/>
          </cell>
          <cell r="AQ96" t="str">
            <v/>
          </cell>
        </row>
        <row r="97">
          <cell r="B97">
            <v>92</v>
          </cell>
          <cell r="Y97" t="str">
            <v/>
          </cell>
          <cell r="AN97" t="str">
            <v/>
          </cell>
          <cell r="AO97" t="str">
            <v/>
          </cell>
          <cell r="AP97" t="str">
            <v/>
          </cell>
          <cell r="AQ97" t="str">
            <v/>
          </cell>
        </row>
        <row r="98">
          <cell r="B98">
            <v>93</v>
          </cell>
          <cell r="Y98" t="str">
            <v/>
          </cell>
          <cell r="AN98" t="str">
            <v/>
          </cell>
          <cell r="AO98" t="str">
            <v/>
          </cell>
          <cell r="AP98" t="str">
            <v/>
          </cell>
          <cell r="AQ98" t="str">
            <v/>
          </cell>
        </row>
        <row r="99">
          <cell r="B99">
            <v>94</v>
          </cell>
          <cell r="Y99" t="str">
            <v/>
          </cell>
          <cell r="AN99" t="str">
            <v/>
          </cell>
          <cell r="AO99" t="str">
            <v/>
          </cell>
          <cell r="AP99" t="str">
            <v/>
          </cell>
          <cell r="AQ99" t="str">
            <v/>
          </cell>
        </row>
        <row r="100">
          <cell r="B100">
            <v>95</v>
          </cell>
          <cell r="Y100" t="str">
            <v/>
          </cell>
          <cell r="AN100" t="str">
            <v/>
          </cell>
          <cell r="AO100" t="str">
            <v/>
          </cell>
          <cell r="AP100" t="str">
            <v/>
          </cell>
          <cell r="AQ100" t="str">
            <v/>
          </cell>
        </row>
        <row r="101">
          <cell r="B101">
            <v>96</v>
          </cell>
          <cell r="Y101" t="str">
            <v/>
          </cell>
          <cell r="AN101" t="str">
            <v/>
          </cell>
          <cell r="AO101" t="str">
            <v/>
          </cell>
          <cell r="AP101" t="str">
            <v/>
          </cell>
          <cell r="AQ101" t="str">
            <v/>
          </cell>
        </row>
        <row r="102">
          <cell r="B102">
            <v>97</v>
          </cell>
          <cell r="Y102" t="str">
            <v/>
          </cell>
          <cell r="AN102" t="str">
            <v/>
          </cell>
          <cell r="AO102" t="str">
            <v/>
          </cell>
          <cell r="AP102" t="str">
            <v/>
          </cell>
          <cell r="AQ102" t="str">
            <v/>
          </cell>
        </row>
        <row r="103">
          <cell r="B103">
            <v>98</v>
          </cell>
          <cell r="Y103" t="str">
            <v/>
          </cell>
          <cell r="AN103" t="str">
            <v/>
          </cell>
          <cell r="AO103" t="str">
            <v/>
          </cell>
          <cell r="AP103" t="str">
            <v/>
          </cell>
          <cell r="AQ103" t="str">
            <v/>
          </cell>
        </row>
        <row r="104">
          <cell r="B104">
            <v>99</v>
          </cell>
          <cell r="Y104" t="str">
            <v/>
          </cell>
          <cell r="AN104" t="str">
            <v/>
          </cell>
          <cell r="AO104" t="str">
            <v/>
          </cell>
          <cell r="AP104" t="str">
            <v/>
          </cell>
          <cell r="AQ104" t="str">
            <v/>
          </cell>
        </row>
        <row r="105">
          <cell r="B105">
            <v>100</v>
          </cell>
          <cell r="Y105" t="str">
            <v/>
          </cell>
          <cell r="AN105" t="str">
            <v/>
          </cell>
          <cell r="AO105" t="str">
            <v/>
          </cell>
          <cell r="AP105" t="str">
            <v/>
          </cell>
          <cell r="AQ105" t="str">
            <v/>
          </cell>
        </row>
        <row r="106">
          <cell r="B106">
            <v>101</v>
          </cell>
        </row>
        <row r="107">
          <cell r="B107">
            <v>102</v>
          </cell>
        </row>
        <row r="108">
          <cell r="B108">
            <v>103</v>
          </cell>
        </row>
        <row r="109">
          <cell r="B109">
            <v>104</v>
          </cell>
        </row>
        <row r="110">
          <cell r="B110">
            <v>105</v>
          </cell>
        </row>
        <row r="111">
          <cell r="B111">
            <v>106</v>
          </cell>
        </row>
        <row r="112">
          <cell r="B112">
            <v>107</v>
          </cell>
        </row>
        <row r="113">
          <cell r="B113">
            <v>108</v>
          </cell>
        </row>
        <row r="114">
          <cell r="B114">
            <v>109</v>
          </cell>
        </row>
        <row r="115">
          <cell r="B115">
            <v>110</v>
          </cell>
        </row>
        <row r="116">
          <cell r="B116">
            <v>111</v>
          </cell>
        </row>
        <row r="117">
          <cell r="B117">
            <v>112</v>
          </cell>
        </row>
        <row r="118">
          <cell r="B118">
            <v>113</v>
          </cell>
        </row>
        <row r="119">
          <cell r="B119">
            <v>114</v>
          </cell>
        </row>
        <row r="120">
          <cell r="B120">
            <v>115</v>
          </cell>
        </row>
        <row r="121">
          <cell r="B121">
            <v>116</v>
          </cell>
        </row>
        <row r="122">
          <cell r="B122">
            <v>117</v>
          </cell>
        </row>
        <row r="123">
          <cell r="B123">
            <v>118</v>
          </cell>
        </row>
        <row r="124">
          <cell r="B124">
            <v>119</v>
          </cell>
        </row>
        <row r="125">
          <cell r="B125">
            <v>120</v>
          </cell>
        </row>
        <row r="126">
          <cell r="B126">
            <v>121</v>
          </cell>
        </row>
        <row r="127">
          <cell r="B127">
            <v>122</v>
          </cell>
        </row>
        <row r="128">
          <cell r="B128">
            <v>123</v>
          </cell>
        </row>
        <row r="129">
          <cell r="B129">
            <v>124</v>
          </cell>
        </row>
        <row r="130">
          <cell r="B130">
            <v>125</v>
          </cell>
        </row>
        <row r="131">
          <cell r="B131">
            <v>126</v>
          </cell>
        </row>
        <row r="132">
          <cell r="B132">
            <v>127</v>
          </cell>
        </row>
        <row r="133">
          <cell r="B133">
            <v>128</v>
          </cell>
        </row>
        <row r="134">
          <cell r="B134">
            <v>129</v>
          </cell>
        </row>
        <row r="135">
          <cell r="B135">
            <v>130</v>
          </cell>
        </row>
        <row r="136">
          <cell r="B136">
            <v>131</v>
          </cell>
        </row>
        <row r="137">
          <cell r="B137">
            <v>132</v>
          </cell>
        </row>
        <row r="138">
          <cell r="B138">
            <v>133</v>
          </cell>
        </row>
        <row r="139">
          <cell r="B139">
            <v>134</v>
          </cell>
        </row>
        <row r="140">
          <cell r="B140">
            <v>135</v>
          </cell>
        </row>
        <row r="141">
          <cell r="B141">
            <v>136</v>
          </cell>
        </row>
        <row r="142">
          <cell r="B142">
            <v>137</v>
          </cell>
        </row>
        <row r="143">
          <cell r="B143">
            <v>138</v>
          </cell>
        </row>
        <row r="144">
          <cell r="B144">
            <v>139</v>
          </cell>
        </row>
        <row r="145">
          <cell r="B145">
            <v>140</v>
          </cell>
        </row>
        <row r="146">
          <cell r="B146">
            <v>141</v>
          </cell>
        </row>
        <row r="147">
          <cell r="B147">
            <v>142</v>
          </cell>
        </row>
        <row r="148">
          <cell r="B148">
            <v>143</v>
          </cell>
        </row>
        <row r="149">
          <cell r="B149">
            <v>144</v>
          </cell>
        </row>
        <row r="150">
          <cell r="B150">
            <v>145</v>
          </cell>
        </row>
        <row r="151">
          <cell r="B151">
            <v>146</v>
          </cell>
        </row>
        <row r="152">
          <cell r="B152">
            <v>147</v>
          </cell>
        </row>
        <row r="153">
          <cell r="B153">
            <v>148</v>
          </cell>
        </row>
        <row r="154">
          <cell r="B154">
            <v>149</v>
          </cell>
        </row>
        <row r="155">
          <cell r="B155">
            <v>150</v>
          </cell>
        </row>
        <row r="156">
          <cell r="B156">
            <v>151</v>
          </cell>
        </row>
        <row r="157">
          <cell r="B157">
            <v>152</v>
          </cell>
        </row>
        <row r="158">
          <cell r="B158">
            <v>153</v>
          </cell>
        </row>
        <row r="159">
          <cell r="B159">
            <v>154</v>
          </cell>
        </row>
        <row r="160">
          <cell r="B160">
            <v>155</v>
          </cell>
        </row>
        <row r="161">
          <cell r="B161">
            <v>156</v>
          </cell>
        </row>
        <row r="162">
          <cell r="B162">
            <v>157</v>
          </cell>
        </row>
        <row r="163">
          <cell r="B163">
            <v>158</v>
          </cell>
        </row>
        <row r="164">
          <cell r="B164">
            <v>159</v>
          </cell>
        </row>
        <row r="165">
          <cell r="B165">
            <v>160</v>
          </cell>
        </row>
        <row r="166">
          <cell r="B166">
            <v>161</v>
          </cell>
        </row>
        <row r="167">
          <cell r="B167">
            <v>162</v>
          </cell>
        </row>
        <row r="168">
          <cell r="B168">
            <v>163</v>
          </cell>
        </row>
        <row r="169">
          <cell r="B169">
            <v>164</v>
          </cell>
        </row>
        <row r="170">
          <cell r="B170">
            <v>165</v>
          </cell>
        </row>
        <row r="171">
          <cell r="B171">
            <v>166</v>
          </cell>
        </row>
        <row r="172">
          <cell r="B172">
            <v>167</v>
          </cell>
        </row>
        <row r="173">
          <cell r="B173">
            <v>168</v>
          </cell>
        </row>
        <row r="174">
          <cell r="B174">
            <v>169</v>
          </cell>
        </row>
        <row r="175">
          <cell r="B175">
            <v>170</v>
          </cell>
        </row>
        <row r="176">
          <cell r="B176">
            <v>171</v>
          </cell>
        </row>
        <row r="177">
          <cell r="B177">
            <v>172</v>
          </cell>
        </row>
        <row r="178">
          <cell r="B178">
            <v>173</v>
          </cell>
        </row>
        <row r="179">
          <cell r="B179">
            <v>174</v>
          </cell>
        </row>
        <row r="180">
          <cell r="B180">
            <v>175</v>
          </cell>
        </row>
        <row r="181">
          <cell r="B181">
            <v>176</v>
          </cell>
        </row>
        <row r="182">
          <cell r="B182">
            <v>177</v>
          </cell>
        </row>
        <row r="183">
          <cell r="B183">
            <v>178</v>
          </cell>
        </row>
        <row r="184">
          <cell r="B184">
            <v>179</v>
          </cell>
        </row>
        <row r="185">
          <cell r="B185">
            <v>180</v>
          </cell>
        </row>
        <row r="186">
          <cell r="B186">
            <v>181</v>
          </cell>
        </row>
        <row r="187">
          <cell r="B187">
            <v>182</v>
          </cell>
        </row>
        <row r="188">
          <cell r="B188">
            <v>183</v>
          </cell>
        </row>
        <row r="189">
          <cell r="B189">
            <v>184</v>
          </cell>
        </row>
        <row r="190">
          <cell r="B190">
            <v>185</v>
          </cell>
        </row>
        <row r="191">
          <cell r="B191">
            <v>186</v>
          </cell>
        </row>
        <row r="192">
          <cell r="B192">
            <v>187</v>
          </cell>
        </row>
        <row r="193">
          <cell r="B193">
            <v>188</v>
          </cell>
        </row>
        <row r="194">
          <cell r="B194">
            <v>189</v>
          </cell>
        </row>
        <row r="195">
          <cell r="B195">
            <v>190</v>
          </cell>
        </row>
        <row r="196">
          <cell r="B196">
            <v>191</v>
          </cell>
        </row>
        <row r="197">
          <cell r="B197">
            <v>192</v>
          </cell>
        </row>
        <row r="198">
          <cell r="B198">
            <v>193</v>
          </cell>
        </row>
        <row r="199">
          <cell r="B199">
            <v>194</v>
          </cell>
        </row>
        <row r="200">
          <cell r="B200">
            <v>195</v>
          </cell>
        </row>
        <row r="201">
          <cell r="B201">
            <v>196</v>
          </cell>
        </row>
        <row r="202">
          <cell r="B202">
            <v>197</v>
          </cell>
        </row>
        <row r="203">
          <cell r="B203">
            <v>198</v>
          </cell>
        </row>
        <row r="204">
          <cell r="B204">
            <v>199</v>
          </cell>
        </row>
        <row r="205">
          <cell r="B205">
            <v>200</v>
          </cell>
        </row>
        <row r="206">
          <cell r="B206">
            <v>201</v>
          </cell>
        </row>
        <row r="207">
          <cell r="B207">
            <v>202</v>
          </cell>
        </row>
        <row r="208">
          <cell r="B208">
            <v>203</v>
          </cell>
        </row>
        <row r="209">
          <cell r="B209">
            <v>204</v>
          </cell>
        </row>
        <row r="210">
          <cell r="B210">
            <v>205</v>
          </cell>
        </row>
        <row r="211">
          <cell r="B211">
            <v>206</v>
          </cell>
        </row>
        <row r="212">
          <cell r="B212">
            <v>207</v>
          </cell>
        </row>
        <row r="213">
          <cell r="B213">
            <v>208</v>
          </cell>
        </row>
        <row r="214">
          <cell r="B214">
            <v>209</v>
          </cell>
        </row>
        <row r="215">
          <cell r="B215">
            <v>210</v>
          </cell>
        </row>
        <row r="216">
          <cell r="B216">
            <v>211</v>
          </cell>
        </row>
        <row r="217">
          <cell r="B217">
            <v>212</v>
          </cell>
        </row>
        <row r="218">
          <cell r="B218">
            <v>213</v>
          </cell>
        </row>
        <row r="219">
          <cell r="B219">
            <v>214</v>
          </cell>
        </row>
        <row r="220">
          <cell r="B220">
            <v>215</v>
          </cell>
        </row>
        <row r="221">
          <cell r="B221">
            <v>216</v>
          </cell>
        </row>
        <row r="222">
          <cell r="B222">
            <v>217</v>
          </cell>
        </row>
        <row r="223">
          <cell r="B223">
            <v>218</v>
          </cell>
        </row>
        <row r="224">
          <cell r="B224">
            <v>219</v>
          </cell>
        </row>
        <row r="225">
          <cell r="B225">
            <v>220</v>
          </cell>
        </row>
        <row r="226">
          <cell r="B226">
            <v>221</v>
          </cell>
        </row>
        <row r="227">
          <cell r="B227">
            <v>222</v>
          </cell>
        </row>
        <row r="228">
          <cell r="B228">
            <v>223</v>
          </cell>
        </row>
        <row r="229">
          <cell r="B229">
            <v>224</v>
          </cell>
        </row>
        <row r="230">
          <cell r="B230">
            <v>225</v>
          </cell>
        </row>
        <row r="231">
          <cell r="B231">
            <v>226</v>
          </cell>
        </row>
        <row r="232">
          <cell r="B232">
            <v>227</v>
          </cell>
        </row>
        <row r="233">
          <cell r="B233">
            <v>228</v>
          </cell>
        </row>
        <row r="234">
          <cell r="B234">
            <v>229</v>
          </cell>
        </row>
        <row r="235">
          <cell r="B235">
            <v>230</v>
          </cell>
        </row>
        <row r="236">
          <cell r="B236">
            <v>231</v>
          </cell>
        </row>
        <row r="237">
          <cell r="B237">
            <v>232</v>
          </cell>
        </row>
        <row r="238">
          <cell r="B238">
            <v>233</v>
          </cell>
        </row>
        <row r="239">
          <cell r="B239">
            <v>234</v>
          </cell>
        </row>
        <row r="240">
          <cell r="B240">
            <v>235</v>
          </cell>
        </row>
        <row r="241">
          <cell r="B241">
            <v>236</v>
          </cell>
        </row>
        <row r="242">
          <cell r="B242">
            <v>237</v>
          </cell>
        </row>
        <row r="243">
          <cell r="B243">
            <v>238</v>
          </cell>
        </row>
        <row r="244">
          <cell r="B244">
            <v>239</v>
          </cell>
        </row>
        <row r="245">
          <cell r="B245">
            <v>240</v>
          </cell>
        </row>
        <row r="246">
          <cell r="B246">
            <v>241</v>
          </cell>
        </row>
        <row r="247">
          <cell r="B247">
            <v>242</v>
          </cell>
        </row>
        <row r="248">
          <cell r="B248">
            <v>243</v>
          </cell>
        </row>
        <row r="249">
          <cell r="B249">
            <v>244</v>
          </cell>
        </row>
        <row r="250">
          <cell r="B250">
            <v>245</v>
          </cell>
        </row>
        <row r="251">
          <cell r="B251">
            <v>246</v>
          </cell>
        </row>
        <row r="252">
          <cell r="B252">
            <v>247</v>
          </cell>
        </row>
        <row r="253">
          <cell r="B253">
            <v>248</v>
          </cell>
        </row>
        <row r="254">
          <cell r="B254">
            <v>249</v>
          </cell>
        </row>
        <row r="255">
          <cell r="B255">
            <v>250</v>
          </cell>
        </row>
        <row r="256">
          <cell r="B256">
            <v>251</v>
          </cell>
        </row>
        <row r="257">
          <cell r="B257">
            <v>252</v>
          </cell>
        </row>
        <row r="258">
          <cell r="B258">
            <v>253</v>
          </cell>
        </row>
        <row r="259">
          <cell r="B259">
            <v>254</v>
          </cell>
        </row>
        <row r="260">
          <cell r="B260">
            <v>255</v>
          </cell>
        </row>
        <row r="261">
          <cell r="B261">
            <v>256</v>
          </cell>
        </row>
        <row r="262">
          <cell r="B262">
            <v>257</v>
          </cell>
        </row>
        <row r="263">
          <cell r="B263">
            <v>258</v>
          </cell>
        </row>
        <row r="264">
          <cell r="B264">
            <v>259</v>
          </cell>
        </row>
        <row r="265">
          <cell r="B265">
            <v>260</v>
          </cell>
        </row>
        <row r="266">
          <cell r="B266">
            <v>261</v>
          </cell>
        </row>
        <row r="267">
          <cell r="B267">
            <v>262</v>
          </cell>
        </row>
        <row r="268">
          <cell r="B268">
            <v>263</v>
          </cell>
        </row>
        <row r="269">
          <cell r="B269">
            <v>264</v>
          </cell>
        </row>
        <row r="270">
          <cell r="B270">
            <v>265</v>
          </cell>
        </row>
        <row r="271">
          <cell r="B271">
            <v>266</v>
          </cell>
        </row>
        <row r="272">
          <cell r="B272">
            <v>267</v>
          </cell>
        </row>
        <row r="273">
          <cell r="B273">
            <v>268</v>
          </cell>
        </row>
        <row r="274">
          <cell r="B274">
            <v>269</v>
          </cell>
        </row>
        <row r="275">
          <cell r="B275">
            <v>270</v>
          </cell>
        </row>
        <row r="276">
          <cell r="B276">
            <v>271</v>
          </cell>
        </row>
        <row r="277">
          <cell r="B277">
            <v>272</v>
          </cell>
        </row>
        <row r="278">
          <cell r="B278">
            <v>273</v>
          </cell>
        </row>
        <row r="279">
          <cell r="B279">
            <v>274</v>
          </cell>
        </row>
        <row r="280">
          <cell r="B280">
            <v>275</v>
          </cell>
        </row>
        <row r="281">
          <cell r="B281">
            <v>276</v>
          </cell>
        </row>
        <row r="282">
          <cell r="B282">
            <v>277</v>
          </cell>
        </row>
        <row r="283">
          <cell r="B283">
            <v>278</v>
          </cell>
        </row>
        <row r="284">
          <cell r="B284">
            <v>279</v>
          </cell>
        </row>
        <row r="285">
          <cell r="B285">
            <v>280</v>
          </cell>
        </row>
        <row r="286">
          <cell r="B286">
            <v>281</v>
          </cell>
        </row>
        <row r="287">
          <cell r="B287">
            <v>282</v>
          </cell>
        </row>
        <row r="288">
          <cell r="B288">
            <v>283</v>
          </cell>
        </row>
        <row r="289">
          <cell r="B289">
            <v>284</v>
          </cell>
        </row>
        <row r="290">
          <cell r="B290">
            <v>285</v>
          </cell>
        </row>
        <row r="291">
          <cell r="B291">
            <v>286</v>
          </cell>
        </row>
        <row r="292">
          <cell r="B292">
            <v>287</v>
          </cell>
        </row>
        <row r="293">
          <cell r="B293">
            <v>288</v>
          </cell>
        </row>
        <row r="294">
          <cell r="B294">
            <v>289</v>
          </cell>
        </row>
        <row r="295">
          <cell r="B295">
            <v>290</v>
          </cell>
        </row>
        <row r="296">
          <cell r="B296">
            <v>291</v>
          </cell>
        </row>
        <row r="297">
          <cell r="B297">
            <v>292</v>
          </cell>
        </row>
        <row r="298">
          <cell r="B298">
            <v>293</v>
          </cell>
        </row>
        <row r="299">
          <cell r="B299">
            <v>294</v>
          </cell>
        </row>
        <row r="300">
          <cell r="B300">
            <v>295</v>
          </cell>
        </row>
        <row r="301">
          <cell r="B301">
            <v>296</v>
          </cell>
        </row>
        <row r="302">
          <cell r="B302">
            <v>297</v>
          </cell>
        </row>
        <row r="303">
          <cell r="B303">
            <v>298</v>
          </cell>
        </row>
        <row r="304">
          <cell r="B304">
            <v>299</v>
          </cell>
        </row>
        <row r="305">
          <cell r="B305">
            <v>300</v>
          </cell>
        </row>
        <row r="306">
          <cell r="B306">
            <v>301</v>
          </cell>
        </row>
        <row r="307">
          <cell r="B307">
            <v>302</v>
          </cell>
        </row>
        <row r="308">
          <cell r="B308">
            <v>303</v>
          </cell>
        </row>
        <row r="309">
          <cell r="B309">
            <v>304</v>
          </cell>
        </row>
        <row r="310">
          <cell r="B310">
            <v>305</v>
          </cell>
        </row>
        <row r="311">
          <cell r="B311">
            <v>306</v>
          </cell>
        </row>
        <row r="312">
          <cell r="B312">
            <v>307</v>
          </cell>
        </row>
        <row r="313">
          <cell r="B313">
            <v>308</v>
          </cell>
        </row>
        <row r="314">
          <cell r="B314">
            <v>309</v>
          </cell>
        </row>
        <row r="315">
          <cell r="B315">
            <v>310</v>
          </cell>
        </row>
        <row r="316">
          <cell r="B316">
            <v>311</v>
          </cell>
        </row>
        <row r="317">
          <cell r="B317">
            <v>312</v>
          </cell>
        </row>
        <row r="318">
          <cell r="B318">
            <v>313</v>
          </cell>
        </row>
        <row r="319">
          <cell r="B319">
            <v>314</v>
          </cell>
        </row>
        <row r="320">
          <cell r="B320">
            <v>315</v>
          </cell>
        </row>
        <row r="321">
          <cell r="B321">
            <v>316</v>
          </cell>
        </row>
        <row r="322">
          <cell r="B322">
            <v>317</v>
          </cell>
        </row>
        <row r="323">
          <cell r="B323">
            <v>318</v>
          </cell>
        </row>
        <row r="324">
          <cell r="B324">
            <v>319</v>
          </cell>
        </row>
        <row r="325">
          <cell r="B325">
            <v>320</v>
          </cell>
        </row>
        <row r="326">
          <cell r="B326">
            <v>321</v>
          </cell>
        </row>
        <row r="327">
          <cell r="B327">
            <v>322</v>
          </cell>
        </row>
        <row r="328">
          <cell r="B328">
            <v>323</v>
          </cell>
        </row>
        <row r="329">
          <cell r="B329">
            <v>324</v>
          </cell>
        </row>
        <row r="330">
          <cell r="B330">
            <v>325</v>
          </cell>
        </row>
        <row r="331">
          <cell r="B331">
            <v>326</v>
          </cell>
        </row>
        <row r="332">
          <cell r="B332">
            <v>327</v>
          </cell>
        </row>
        <row r="333">
          <cell r="B333">
            <v>328</v>
          </cell>
        </row>
        <row r="334">
          <cell r="B334">
            <v>329</v>
          </cell>
        </row>
        <row r="335">
          <cell r="B335">
            <v>330</v>
          </cell>
        </row>
        <row r="336">
          <cell r="B336">
            <v>331</v>
          </cell>
        </row>
        <row r="337">
          <cell r="B337">
            <v>332</v>
          </cell>
        </row>
        <row r="338">
          <cell r="B338">
            <v>333</v>
          </cell>
        </row>
        <row r="339">
          <cell r="B339">
            <v>334</v>
          </cell>
        </row>
        <row r="340">
          <cell r="B340">
            <v>335</v>
          </cell>
        </row>
        <row r="341">
          <cell r="B341">
            <v>336</v>
          </cell>
        </row>
        <row r="342">
          <cell r="B342">
            <v>337</v>
          </cell>
        </row>
        <row r="343">
          <cell r="B343">
            <v>338</v>
          </cell>
        </row>
        <row r="344">
          <cell r="B344">
            <v>339</v>
          </cell>
        </row>
        <row r="345">
          <cell r="B345">
            <v>340</v>
          </cell>
        </row>
        <row r="346">
          <cell r="B346">
            <v>341</v>
          </cell>
        </row>
        <row r="347">
          <cell r="B347">
            <v>342</v>
          </cell>
        </row>
        <row r="348">
          <cell r="B348">
            <v>343</v>
          </cell>
        </row>
        <row r="349">
          <cell r="B349">
            <v>344</v>
          </cell>
        </row>
        <row r="350">
          <cell r="B350">
            <v>345</v>
          </cell>
        </row>
        <row r="351">
          <cell r="B351">
            <v>346</v>
          </cell>
        </row>
        <row r="352">
          <cell r="B352">
            <v>347</v>
          </cell>
        </row>
        <row r="353">
          <cell r="B353">
            <v>348</v>
          </cell>
        </row>
        <row r="354">
          <cell r="B354">
            <v>349</v>
          </cell>
        </row>
        <row r="355">
          <cell r="B355">
            <v>350</v>
          </cell>
        </row>
        <row r="356">
          <cell r="B356">
            <v>351</v>
          </cell>
        </row>
        <row r="357">
          <cell r="B357">
            <v>352</v>
          </cell>
        </row>
        <row r="358">
          <cell r="B358">
            <v>353</v>
          </cell>
        </row>
        <row r="359">
          <cell r="B359">
            <v>354</v>
          </cell>
        </row>
        <row r="360">
          <cell r="B360">
            <v>355</v>
          </cell>
        </row>
        <row r="361">
          <cell r="B361">
            <v>356</v>
          </cell>
        </row>
        <row r="362">
          <cell r="B362">
            <v>357</v>
          </cell>
        </row>
        <row r="363">
          <cell r="B363">
            <v>358</v>
          </cell>
        </row>
        <row r="364">
          <cell r="B364">
            <v>359</v>
          </cell>
        </row>
        <row r="365">
          <cell r="B365">
            <v>360</v>
          </cell>
        </row>
        <row r="366">
          <cell r="B366">
            <v>361</v>
          </cell>
        </row>
        <row r="367">
          <cell r="B367">
            <v>362</v>
          </cell>
        </row>
        <row r="368">
          <cell r="B368">
            <v>363</v>
          </cell>
        </row>
        <row r="369">
          <cell r="B369">
            <v>364</v>
          </cell>
        </row>
        <row r="370">
          <cell r="B370">
            <v>365</v>
          </cell>
        </row>
        <row r="371">
          <cell r="B371">
            <v>366</v>
          </cell>
        </row>
        <row r="372">
          <cell r="B372">
            <v>367</v>
          </cell>
        </row>
        <row r="373">
          <cell r="B373">
            <v>368</v>
          </cell>
        </row>
        <row r="374">
          <cell r="B374">
            <v>369</v>
          </cell>
        </row>
        <row r="375">
          <cell r="B375">
            <v>370</v>
          </cell>
        </row>
        <row r="376">
          <cell r="B376">
            <v>371</v>
          </cell>
        </row>
        <row r="377">
          <cell r="B377">
            <v>372</v>
          </cell>
        </row>
        <row r="378">
          <cell r="B378">
            <v>373</v>
          </cell>
        </row>
        <row r="379">
          <cell r="B379">
            <v>374</v>
          </cell>
        </row>
        <row r="380">
          <cell r="B380">
            <v>375</v>
          </cell>
        </row>
        <row r="381">
          <cell r="B381">
            <v>376</v>
          </cell>
        </row>
        <row r="382">
          <cell r="B382">
            <v>377</v>
          </cell>
        </row>
        <row r="383">
          <cell r="B383">
            <v>378</v>
          </cell>
        </row>
        <row r="384">
          <cell r="B384">
            <v>379</v>
          </cell>
        </row>
        <row r="385">
          <cell r="B385">
            <v>380</v>
          </cell>
        </row>
        <row r="386">
          <cell r="B386">
            <v>381</v>
          </cell>
        </row>
        <row r="387">
          <cell r="B387">
            <v>382</v>
          </cell>
        </row>
        <row r="388">
          <cell r="B388">
            <v>383</v>
          </cell>
        </row>
        <row r="389">
          <cell r="B389">
            <v>384</v>
          </cell>
        </row>
        <row r="390">
          <cell r="B390">
            <v>385</v>
          </cell>
        </row>
        <row r="391">
          <cell r="B391">
            <v>386</v>
          </cell>
        </row>
        <row r="392">
          <cell r="B392">
            <v>387</v>
          </cell>
        </row>
        <row r="393">
          <cell r="B393">
            <v>388</v>
          </cell>
        </row>
        <row r="394">
          <cell r="B394">
            <v>389</v>
          </cell>
        </row>
        <row r="395">
          <cell r="B395">
            <v>390</v>
          </cell>
        </row>
        <row r="396">
          <cell r="B396">
            <v>391</v>
          </cell>
        </row>
        <row r="397">
          <cell r="B397">
            <v>392</v>
          </cell>
        </row>
        <row r="398">
          <cell r="B398">
            <v>393</v>
          </cell>
        </row>
        <row r="399">
          <cell r="B399">
            <v>394</v>
          </cell>
        </row>
        <row r="400">
          <cell r="B400">
            <v>395</v>
          </cell>
        </row>
        <row r="401">
          <cell r="B401">
            <v>396</v>
          </cell>
        </row>
        <row r="402">
          <cell r="B402">
            <v>397</v>
          </cell>
        </row>
        <row r="403">
          <cell r="B403">
            <v>398</v>
          </cell>
        </row>
        <row r="404">
          <cell r="B404">
            <v>399</v>
          </cell>
        </row>
        <row r="405">
          <cell r="B405">
            <v>400</v>
          </cell>
        </row>
        <row r="406">
          <cell r="B406">
            <v>401</v>
          </cell>
        </row>
        <row r="407">
          <cell r="B407">
            <v>402</v>
          </cell>
        </row>
        <row r="408">
          <cell r="B408">
            <v>403</v>
          </cell>
        </row>
        <row r="409">
          <cell r="B409">
            <v>404</v>
          </cell>
        </row>
        <row r="410">
          <cell r="B410">
            <v>405</v>
          </cell>
        </row>
        <row r="411">
          <cell r="B411">
            <v>406</v>
          </cell>
        </row>
        <row r="412">
          <cell r="B412">
            <v>407</v>
          </cell>
        </row>
        <row r="413">
          <cell r="B413">
            <v>408</v>
          </cell>
        </row>
        <row r="414">
          <cell r="B414">
            <v>409</v>
          </cell>
        </row>
        <row r="415">
          <cell r="B415">
            <v>410</v>
          </cell>
        </row>
        <row r="416">
          <cell r="B416">
            <v>411</v>
          </cell>
        </row>
        <row r="417">
          <cell r="B417">
            <v>412</v>
          </cell>
        </row>
        <row r="418">
          <cell r="B418">
            <v>413</v>
          </cell>
        </row>
        <row r="419">
          <cell r="B419">
            <v>414</v>
          </cell>
        </row>
        <row r="420">
          <cell r="B420">
            <v>415</v>
          </cell>
        </row>
        <row r="421">
          <cell r="B421">
            <v>416</v>
          </cell>
        </row>
        <row r="422">
          <cell r="B422">
            <v>417</v>
          </cell>
        </row>
        <row r="423">
          <cell r="B423">
            <v>418</v>
          </cell>
        </row>
        <row r="424">
          <cell r="B424">
            <v>419</v>
          </cell>
        </row>
        <row r="425">
          <cell r="B425">
            <v>420</v>
          </cell>
        </row>
        <row r="426">
          <cell r="B426">
            <v>421</v>
          </cell>
        </row>
        <row r="427">
          <cell r="B427">
            <v>422</v>
          </cell>
        </row>
        <row r="428">
          <cell r="B428">
            <v>423</v>
          </cell>
        </row>
        <row r="429">
          <cell r="B429">
            <v>424</v>
          </cell>
        </row>
        <row r="430">
          <cell r="B430">
            <v>425</v>
          </cell>
        </row>
        <row r="431">
          <cell r="B431">
            <v>426</v>
          </cell>
        </row>
        <row r="432">
          <cell r="B432">
            <v>427</v>
          </cell>
        </row>
        <row r="433">
          <cell r="B433">
            <v>428</v>
          </cell>
        </row>
        <row r="434">
          <cell r="B434">
            <v>429</v>
          </cell>
        </row>
        <row r="435">
          <cell r="B435">
            <v>430</v>
          </cell>
        </row>
        <row r="436">
          <cell r="B436">
            <v>431</v>
          </cell>
        </row>
        <row r="437">
          <cell r="B437">
            <v>432</v>
          </cell>
        </row>
        <row r="438">
          <cell r="B438">
            <v>433</v>
          </cell>
        </row>
        <row r="439">
          <cell r="B439">
            <v>434</v>
          </cell>
        </row>
        <row r="440">
          <cell r="B440">
            <v>435</v>
          </cell>
        </row>
        <row r="441">
          <cell r="B441">
            <v>436</v>
          </cell>
        </row>
        <row r="442">
          <cell r="B442">
            <v>437</v>
          </cell>
        </row>
        <row r="443">
          <cell r="B443">
            <v>438</v>
          </cell>
        </row>
        <row r="444">
          <cell r="B444">
            <v>439</v>
          </cell>
        </row>
        <row r="445">
          <cell r="B445">
            <v>440</v>
          </cell>
        </row>
        <row r="446">
          <cell r="B446">
            <v>441</v>
          </cell>
        </row>
        <row r="447">
          <cell r="B447">
            <v>442</v>
          </cell>
        </row>
        <row r="448">
          <cell r="B448">
            <v>443</v>
          </cell>
        </row>
        <row r="449">
          <cell r="B449">
            <v>444</v>
          </cell>
        </row>
        <row r="450">
          <cell r="B450">
            <v>445</v>
          </cell>
        </row>
        <row r="451">
          <cell r="B451">
            <v>446</v>
          </cell>
        </row>
        <row r="452">
          <cell r="B452">
            <v>447</v>
          </cell>
        </row>
        <row r="453">
          <cell r="B453">
            <v>448</v>
          </cell>
        </row>
        <row r="454">
          <cell r="B454">
            <v>449</v>
          </cell>
        </row>
        <row r="455">
          <cell r="B455">
            <v>450</v>
          </cell>
        </row>
        <row r="456">
          <cell r="B456">
            <v>451</v>
          </cell>
        </row>
        <row r="457">
          <cell r="B457">
            <v>452</v>
          </cell>
        </row>
        <row r="458">
          <cell r="B458">
            <v>453</v>
          </cell>
        </row>
        <row r="459">
          <cell r="B459">
            <v>454</v>
          </cell>
        </row>
        <row r="460">
          <cell r="B460">
            <v>455</v>
          </cell>
        </row>
        <row r="461">
          <cell r="B461">
            <v>456</v>
          </cell>
        </row>
        <row r="462">
          <cell r="B462">
            <v>457</v>
          </cell>
        </row>
        <row r="463">
          <cell r="B463">
            <v>458</v>
          </cell>
        </row>
        <row r="464">
          <cell r="B464">
            <v>459</v>
          </cell>
        </row>
        <row r="465">
          <cell r="B465">
            <v>460</v>
          </cell>
        </row>
        <row r="466">
          <cell r="B466">
            <v>461</v>
          </cell>
        </row>
        <row r="467">
          <cell r="B467">
            <v>462</v>
          </cell>
        </row>
        <row r="468">
          <cell r="B468">
            <v>463</v>
          </cell>
        </row>
        <row r="469">
          <cell r="B469">
            <v>464</v>
          </cell>
        </row>
        <row r="470">
          <cell r="B470">
            <v>465</v>
          </cell>
        </row>
        <row r="471">
          <cell r="B471">
            <v>466</v>
          </cell>
        </row>
        <row r="472">
          <cell r="B472">
            <v>467</v>
          </cell>
        </row>
        <row r="473">
          <cell r="B473">
            <v>468</v>
          </cell>
        </row>
        <row r="474">
          <cell r="B474">
            <v>469</v>
          </cell>
        </row>
        <row r="475">
          <cell r="B475">
            <v>470</v>
          </cell>
        </row>
        <row r="476">
          <cell r="B476">
            <v>471</v>
          </cell>
        </row>
        <row r="477">
          <cell r="B477">
            <v>472</v>
          </cell>
        </row>
        <row r="478">
          <cell r="B478">
            <v>473</v>
          </cell>
        </row>
        <row r="479">
          <cell r="B479">
            <v>474</v>
          </cell>
        </row>
        <row r="480">
          <cell r="B480">
            <v>475</v>
          </cell>
        </row>
        <row r="481">
          <cell r="B481">
            <v>476</v>
          </cell>
        </row>
        <row r="482">
          <cell r="B482">
            <v>477</v>
          </cell>
        </row>
        <row r="483">
          <cell r="B483">
            <v>478</v>
          </cell>
        </row>
        <row r="484">
          <cell r="B484">
            <v>479</v>
          </cell>
        </row>
        <row r="485">
          <cell r="B485">
            <v>480</v>
          </cell>
        </row>
        <row r="486">
          <cell r="B486">
            <v>481</v>
          </cell>
        </row>
        <row r="487">
          <cell r="B487">
            <v>482</v>
          </cell>
        </row>
        <row r="488">
          <cell r="B488">
            <v>483</v>
          </cell>
        </row>
        <row r="489">
          <cell r="B489">
            <v>484</v>
          </cell>
        </row>
        <row r="490">
          <cell r="B490">
            <v>485</v>
          </cell>
        </row>
        <row r="491">
          <cell r="B491">
            <v>486</v>
          </cell>
        </row>
        <row r="492">
          <cell r="B492">
            <v>487</v>
          </cell>
        </row>
        <row r="493">
          <cell r="B493">
            <v>488</v>
          </cell>
        </row>
        <row r="494">
          <cell r="B494">
            <v>489</v>
          </cell>
        </row>
        <row r="495">
          <cell r="B495">
            <v>490</v>
          </cell>
        </row>
        <row r="496">
          <cell r="B496">
            <v>491</v>
          </cell>
        </row>
        <row r="497">
          <cell r="B497">
            <v>492</v>
          </cell>
        </row>
        <row r="498">
          <cell r="B498">
            <v>493</v>
          </cell>
        </row>
        <row r="499">
          <cell r="B499">
            <v>494</v>
          </cell>
        </row>
        <row r="500">
          <cell r="B500">
            <v>495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00"/>
  <sheetViews>
    <sheetView topLeftCell="A7" workbookViewId="0">
      <selection activeCell="F21" sqref="F21"/>
    </sheetView>
  </sheetViews>
  <sheetFormatPr defaultColWidth="3.625" defaultRowHeight="13.5" x14ac:dyDescent="0.15"/>
  <sheetData>
    <row r="1" spans="1:52" x14ac:dyDescent="0.1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x14ac:dyDescent="0.1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 x14ac:dyDescent="0.1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1:52" ht="17.25" x14ac:dyDescent="0.15">
      <c r="A4" s="5"/>
      <c r="B4" s="62" t="s">
        <v>43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1:52" x14ac:dyDescent="0.15">
      <c r="A5" s="5"/>
      <c r="B5" s="6" t="str">
        <f>[1]基本ﾃﾞｰﾀ!$C$5</f>
        <v>つーるﾎﾞｯｸｽ　VBA MACRO　Ver9.12　Vol5.23　WIN7版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 x14ac:dyDescent="0.15">
      <c r="A6" s="5"/>
      <c r="B6" s="6" t="str">
        <f>[1]基本ﾃﾞｰﾀ!$C$3</f>
        <v>Main.Producer:K.Saito / Second.Producer:M.Yamanokuchi　2002-2015 OA研究推進委員会</v>
      </c>
      <c r="C6" s="6"/>
      <c r="D6" s="6"/>
      <c r="E6" s="6"/>
      <c r="F6" s="6"/>
      <c r="G6" s="6"/>
      <c r="H6" s="6"/>
      <c r="I6" s="6"/>
      <c r="J6" s="6"/>
      <c r="K6" s="6" t="str">
        <f>[1]基本ﾃﾞｰﾀ!$C$4</f>
        <v>Microsoft Excel2000Pro SR1-00/07 &amp; IME2000/ATOK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 x14ac:dyDescent="0.15">
      <c r="A7" s="5"/>
      <c r="B7" s="6"/>
      <c r="C7" s="8">
        <v>1</v>
      </c>
      <c r="D7" s="6" t="s">
        <v>2</v>
      </c>
      <c r="E7" s="6"/>
      <c r="F7" s="6"/>
      <c r="G7" s="6"/>
      <c r="H7" s="6"/>
      <c r="I7" s="9" t="str">
        <f>[1]基本ﾃﾞｰﾀ!$D8</f>
        <v>鹿児島市立天文館小学校</v>
      </c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1:52" x14ac:dyDescent="0.15">
      <c r="A8" s="5"/>
      <c r="B8" s="6"/>
      <c r="C8" s="8">
        <v>2</v>
      </c>
      <c r="D8" s="6" t="s">
        <v>4</v>
      </c>
      <c r="E8" s="6"/>
      <c r="F8" s="6"/>
      <c r="G8" s="6"/>
      <c r="H8" s="6"/>
      <c r="I8" s="60" t="str">
        <f>[1]基本ﾃﾞｰﾀ!$D$20</f>
        <v>654321</v>
      </c>
      <c r="J8" s="61"/>
      <c r="K8" s="61"/>
      <c r="L8" s="61"/>
      <c r="M8" s="61"/>
      <c r="N8" s="61"/>
      <c r="O8" s="61"/>
      <c r="P8" s="61"/>
      <c r="Q8" s="6"/>
      <c r="R8" s="6"/>
      <c r="S8" s="6"/>
      <c r="T8" s="6"/>
      <c r="U8" s="6"/>
      <c r="V8" s="6"/>
      <c r="W8" s="6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</row>
    <row r="9" spans="1:52" x14ac:dyDescent="0.15">
      <c r="A9" s="5"/>
      <c r="B9" s="6"/>
      <c r="C9" s="8">
        <v>3</v>
      </c>
      <c r="D9" s="6" t="s">
        <v>5</v>
      </c>
      <c r="E9" s="6"/>
      <c r="F9" s="6"/>
      <c r="G9" s="6"/>
      <c r="H9" s="6"/>
      <c r="I9" s="9" t="str">
        <f>[1]基本ﾃﾞｰﾀ!$D$11</f>
        <v>鹿児島市天文館1-1-1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</row>
    <row r="10" spans="1:52" x14ac:dyDescent="0.15">
      <c r="A10" s="5"/>
      <c r="B10" s="6"/>
      <c r="C10" s="8">
        <v>4</v>
      </c>
      <c r="D10" s="6" t="s">
        <v>6</v>
      </c>
      <c r="E10" s="6"/>
      <c r="F10" s="6"/>
      <c r="G10" s="6"/>
      <c r="H10" s="6"/>
      <c r="I10" s="9" t="str">
        <f>[1]基本ﾃﾞｰﾀ!$D$21</f>
        <v>899-0001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1:52" x14ac:dyDescent="0.15">
      <c r="A11" s="5"/>
      <c r="B11" s="6"/>
      <c r="C11" s="8">
        <v>5</v>
      </c>
      <c r="D11" s="6" t="s">
        <v>7</v>
      </c>
      <c r="E11" s="6"/>
      <c r="F11" s="6"/>
      <c r="G11" s="6"/>
      <c r="H11" s="6"/>
      <c r="I11" s="9" t="str">
        <f>[1]基本ﾃﾞｰﾀ!$D$22</f>
        <v>0995-12-3456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2" x14ac:dyDescent="0.15">
      <c r="A12" s="5"/>
      <c r="B12" s="6"/>
      <c r="C12" s="8">
        <v>6</v>
      </c>
      <c r="D12" s="6" t="s">
        <v>8</v>
      </c>
      <c r="E12" s="6"/>
      <c r="F12" s="6"/>
      <c r="G12" s="6"/>
      <c r="H12" s="6"/>
      <c r="I12" s="9" t="str">
        <f>[1]基本ﾃﾞｰﾀ!$D$22</f>
        <v>0995-12-3456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 x14ac:dyDescent="0.15">
      <c r="A13" s="5"/>
      <c r="B13" s="6"/>
      <c r="C13" s="8">
        <v>7</v>
      </c>
      <c r="D13" s="6" t="s">
        <v>9</v>
      </c>
      <c r="E13" s="6"/>
      <c r="F13" s="6"/>
      <c r="G13" s="6"/>
      <c r="H13" s="6"/>
      <c r="I13" s="9" t="str">
        <f>[1]基本ﾃﾞｰﾀ!$D$12</f>
        <v>西郷　隆盛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 x14ac:dyDescent="0.15">
      <c r="A14" s="5"/>
      <c r="B14" s="6"/>
      <c r="C14" s="8">
        <v>8</v>
      </c>
      <c r="D14" s="6" t="s">
        <v>10</v>
      </c>
      <c r="E14" s="6"/>
      <c r="F14" s="6"/>
      <c r="G14" s="6"/>
      <c r="H14" s="6"/>
      <c r="I14" s="6" t="str">
        <f>[1]職員ﾃﾞｰﾀ!$H$8</f>
        <v>鹿児島　一太郎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x14ac:dyDescent="0.15">
      <c r="A15" s="5"/>
      <c r="B15" s="6"/>
      <c r="C15" s="8">
        <v>9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1:52" x14ac:dyDescent="0.15">
      <c r="A16" s="5"/>
      <c r="B16" s="6"/>
      <c r="C16" s="8">
        <v>10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1:52" x14ac:dyDescent="0.15">
      <c r="A17" s="5"/>
      <c r="B17" s="10" t="s">
        <v>11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 x14ac:dyDescent="0.15">
      <c r="A18" s="5"/>
      <c r="B18" s="6"/>
      <c r="C18" s="6" t="s">
        <v>12</v>
      </c>
      <c r="D18" s="6" t="s">
        <v>13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 x14ac:dyDescent="0.15">
      <c r="A19" s="5"/>
      <c r="B19" s="6"/>
      <c r="C19" s="6"/>
      <c r="D19" s="6" t="s">
        <v>14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7"/>
      <c r="Y19" s="7"/>
      <c r="Z19" s="7" t="str">
        <f>[1]基本ﾃﾞｰﾀ!$C$3</f>
        <v>Main.Producer:K.Saito / Second.Producer:M.Yamanokuchi　2002-2015 OA研究推進委員会</v>
      </c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 x14ac:dyDescent="0.15">
      <c r="A20" s="5"/>
      <c r="B20" s="6"/>
      <c r="C20" s="6" t="s">
        <v>15</v>
      </c>
      <c r="D20" s="6"/>
      <c r="E20" s="6"/>
      <c r="F20" s="6" t="s">
        <v>16</v>
      </c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7"/>
      <c r="Y20" s="7"/>
      <c r="Z20" s="7" t="str">
        <f>[1]基本ﾃﾞｰﾀ!$C$4</f>
        <v>Microsoft Excel2000Pro SR1-00/07 &amp; IME2000/ATOK</v>
      </c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1:52" x14ac:dyDescent="0.15">
      <c r="A21" s="5"/>
      <c r="B21" s="6"/>
      <c r="C21" s="6" t="s">
        <v>17</v>
      </c>
      <c r="D21" s="6"/>
      <c r="E21" s="6"/>
      <c r="F21" s="6" t="s">
        <v>18</v>
      </c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7"/>
      <c r="Y21" s="7"/>
      <c r="Z21" s="7" t="str">
        <f>[1]基本ﾃﾞｰﾀ!$C$5</f>
        <v>つーるﾎﾞｯｸｽ　VBA MACRO　Ver9.12　Vol5.23　WIN7版</v>
      </c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1:52" x14ac:dyDescent="0.15">
      <c r="A22" s="5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1:52" x14ac:dyDescent="0.1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 x14ac:dyDescent="0.1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 x14ac:dyDescent="0.1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x14ac:dyDescent="0.1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</row>
    <row r="27" spans="1:52" x14ac:dyDescent="0.1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</row>
    <row r="28" spans="1:52" x14ac:dyDescent="0.1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</row>
    <row r="29" spans="1:52" x14ac:dyDescent="0.1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</row>
    <row r="30" spans="1:52" x14ac:dyDescent="0.1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</row>
    <row r="31" spans="1:52" x14ac:dyDescent="0.1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</row>
    <row r="32" spans="1:52" x14ac:dyDescent="0.1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</row>
    <row r="33" spans="1:52" x14ac:dyDescent="0.1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x14ac:dyDescent="0.1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 x14ac:dyDescent="0.1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 x14ac:dyDescent="0.1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 x14ac:dyDescent="0.1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 x14ac:dyDescent="0.1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 x14ac:dyDescent="0.1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 x14ac:dyDescent="0.1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 x14ac:dyDescent="0.1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 x14ac:dyDescent="0.1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 x14ac:dyDescent="0.1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 x14ac:dyDescent="0.1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 x14ac:dyDescent="0.1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 x14ac:dyDescent="0.1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 x14ac:dyDescent="0.1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 x14ac:dyDescent="0.1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 x14ac:dyDescent="0.1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 x14ac:dyDescent="0.1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 x14ac:dyDescent="0.1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 x14ac:dyDescent="0.1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 x14ac:dyDescent="0.1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 x14ac:dyDescent="0.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 x14ac:dyDescent="0.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 x14ac:dyDescent="0.1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52" x14ac:dyDescent="0.1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1:52" x14ac:dyDescent="0.1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1:52" x14ac:dyDescent="0.1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1:52" x14ac:dyDescent="0.1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 x14ac:dyDescent="0.1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</row>
    <row r="70" spans="1:52" x14ac:dyDescent="0.1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 x14ac:dyDescent="0.1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 x14ac:dyDescent="0.1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 x14ac:dyDescent="0.1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 x14ac:dyDescent="0.1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 x14ac:dyDescent="0.1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</row>
    <row r="76" spans="1:52" x14ac:dyDescent="0.1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 x14ac:dyDescent="0.1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 x14ac:dyDescent="0.1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 x14ac:dyDescent="0.1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 x14ac:dyDescent="0.1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1:52" x14ac:dyDescent="0.1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1:52" x14ac:dyDescent="0.1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1:52" x14ac:dyDescent="0.1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 x14ac:dyDescent="0.1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1:52" x14ac:dyDescent="0.1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1:52" x14ac:dyDescent="0.1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1:52" x14ac:dyDescent="0.1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1:52" x14ac:dyDescent="0.1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 x14ac:dyDescent="0.1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1:52" x14ac:dyDescent="0.1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1:52" x14ac:dyDescent="0.1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1:52" x14ac:dyDescent="0.1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</row>
    <row r="93" spans="1:52" x14ac:dyDescent="0.1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</row>
    <row r="94" spans="1:52" x14ac:dyDescent="0.1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1:52" x14ac:dyDescent="0.1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1:52" x14ac:dyDescent="0.1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1:52" x14ac:dyDescent="0.1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1:52" x14ac:dyDescent="0.1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1:52" x14ac:dyDescent="0.1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1:52" x14ac:dyDescent="0.1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</sheetData>
  <mergeCells count="2">
    <mergeCell ref="I8:P8"/>
    <mergeCell ref="B4:W4"/>
  </mergeCells>
  <phoneticPr fontId="1"/>
  <pageMargins left="0.75" right="0.75" top="1" bottom="1" header="0.51200000000000001" footer="0.51200000000000001"/>
  <pageSetup paperSize="9" orientation="portrait" horizont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N66"/>
  <sheetViews>
    <sheetView workbookViewId="0">
      <selection activeCell="F9" sqref="F9:AM66"/>
    </sheetView>
  </sheetViews>
  <sheetFormatPr defaultRowHeight="13.5" x14ac:dyDescent="0.15"/>
  <cols>
    <col min="1" max="3" width="2.625" style="48" customWidth="1"/>
    <col min="4" max="4" width="6.125" style="48" customWidth="1"/>
    <col min="5" max="256" width="2.625" style="48" customWidth="1"/>
    <col min="257" max="16384" width="9" style="48"/>
  </cols>
  <sheetData>
    <row r="2" spans="3:40" x14ac:dyDescent="0.15">
      <c r="C2" s="31"/>
      <c r="D2" s="31"/>
      <c r="E2" s="129" t="s">
        <v>20</v>
      </c>
      <c r="F2" s="129"/>
      <c r="G2" s="129"/>
      <c r="H2" s="129"/>
      <c r="I2" s="129"/>
      <c r="J2" s="130" t="s">
        <v>19</v>
      </c>
      <c r="K2" s="131"/>
      <c r="L2" s="131"/>
      <c r="M2" s="132"/>
      <c r="N2" s="130" t="s">
        <v>55</v>
      </c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2"/>
    </row>
    <row r="3" spans="3:40" ht="18.75" x14ac:dyDescent="0.15">
      <c r="C3" s="49" t="s">
        <v>56</v>
      </c>
      <c r="D3" s="50">
        <v>50</v>
      </c>
      <c r="E3" s="133" t="str">
        <f>IF(D3="","",(VLOOKUP(D3,[1]職員ﾃﾞｰﾀ!$B$6:$BG$500,7)))</f>
        <v>薩摩　隼人</v>
      </c>
      <c r="F3" s="133"/>
      <c r="G3" s="133"/>
      <c r="H3" s="133"/>
      <c r="I3" s="133"/>
      <c r="J3" s="134">
        <f>IF(D3="","",(VLOOKUP(D3,[1]職員ﾃﾞｰﾀ!$B$6:$BG$500,12)))</f>
        <v>123456</v>
      </c>
      <c r="K3" s="135"/>
      <c r="L3" s="135"/>
      <c r="M3" s="136"/>
      <c r="N3" s="137" t="str">
        <f>IF(D3="","",(VLOOKUP(D3,[1]職員ﾃﾞｰﾀ!$B$6:$BG$500,13)))</f>
        <v>890-5678</v>
      </c>
      <c r="O3" s="137"/>
      <c r="P3" s="137"/>
      <c r="Q3" s="137"/>
      <c r="R3" s="137"/>
      <c r="S3" s="138" t="str">
        <f>IF(D3="","",(VLOOKUP(D3,[1]職員ﾃﾞｰﾀ!$B$6:$BG$500,9)))&amp;IF(D3="","",(VLOOKUP(D3,[1]職員ﾃﾞｰﾀ!$B$6:$BG$500,10)))</f>
        <v>鹿児島市石灯籠1-2-3</v>
      </c>
      <c r="T3" s="139"/>
      <c r="U3" s="139"/>
      <c r="V3" s="139"/>
      <c r="W3" s="139"/>
      <c r="X3" s="139"/>
      <c r="Y3" s="139"/>
      <c r="Z3" s="140"/>
    </row>
    <row r="4" spans="3:40" x14ac:dyDescent="0.15">
      <c r="E4" s="114" t="str">
        <f>IF(D3="","",(VLOOKUP(D3,[1]職員ﾃﾞｰﾀ!$B$6:$BG$500,8)))</f>
        <v>ｻﾂﾏ　ﾊﾔﾄ</v>
      </c>
      <c r="F4" s="115"/>
      <c r="G4" s="115"/>
      <c r="H4" s="115"/>
      <c r="I4" s="116"/>
      <c r="S4" s="103" t="str">
        <f>IF(D3="","",(VLOOKUP(D3,[1]職員ﾃﾞｰﾀ!$B$6:$BG$500,14)))&amp;"-"&amp;IF(D3="","",(VLOOKUP(D3,[1]職員ﾃﾞｰﾀ!$B$6:$BG$500,15)))&amp;"-"&amp;IF(D3="","",(VLOOKUP(D3,[1]職員ﾃﾞｰﾀ!$B$6:$BG$500,16)))</f>
        <v>099-123-4567</v>
      </c>
      <c r="T4" s="103"/>
      <c r="U4" s="103"/>
      <c r="V4" s="103"/>
      <c r="W4" s="103"/>
      <c r="X4" s="103"/>
      <c r="Y4" s="103"/>
      <c r="Z4" s="103"/>
    </row>
    <row r="8" spans="3:40" x14ac:dyDescent="0.15"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</row>
    <row r="9" spans="3:40" x14ac:dyDescent="0.15">
      <c r="E9" s="31"/>
      <c r="F9" s="51"/>
      <c r="G9" s="51"/>
      <c r="H9" s="51"/>
      <c r="I9" s="51"/>
      <c r="J9" s="51"/>
      <c r="K9" s="51"/>
      <c r="L9" s="51"/>
      <c r="M9" s="51"/>
      <c r="N9" s="51"/>
      <c r="O9" s="125" t="s">
        <v>81</v>
      </c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51"/>
      <c r="AE9" s="51"/>
      <c r="AF9" s="51"/>
      <c r="AG9" s="51"/>
      <c r="AH9" s="51"/>
      <c r="AI9" s="51"/>
      <c r="AJ9" s="51"/>
      <c r="AK9" s="51"/>
      <c r="AL9" s="51"/>
      <c r="AM9" s="51"/>
    </row>
    <row r="10" spans="3:40" x14ac:dyDescent="0.15">
      <c r="E10" s="31"/>
      <c r="F10" s="51"/>
      <c r="G10" s="51"/>
      <c r="H10" s="51"/>
      <c r="I10" s="51"/>
      <c r="J10" s="51"/>
      <c r="K10" s="51"/>
      <c r="L10" s="51"/>
      <c r="M10" s="51"/>
      <c r="N10" s="51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51"/>
      <c r="AE10" s="126" t="s">
        <v>82</v>
      </c>
      <c r="AF10" s="126"/>
      <c r="AG10" s="126"/>
      <c r="AH10" s="126"/>
      <c r="AI10" s="126"/>
      <c r="AJ10" s="126"/>
      <c r="AK10" s="126"/>
      <c r="AL10" s="126"/>
      <c r="AM10" s="126"/>
    </row>
    <row r="11" spans="3:40" x14ac:dyDescent="0.15">
      <c r="E11" s="31"/>
      <c r="F11" s="51"/>
      <c r="G11" s="51"/>
      <c r="H11" s="51"/>
      <c r="I11" s="51"/>
      <c r="J11" s="51"/>
      <c r="K11" s="51"/>
      <c r="L11" s="51"/>
      <c r="M11" s="51"/>
      <c r="N11" s="51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51"/>
      <c r="AE11" s="51"/>
      <c r="AF11" s="51"/>
      <c r="AG11" s="51"/>
      <c r="AH11" s="51"/>
      <c r="AI11" s="51"/>
      <c r="AJ11" s="51"/>
      <c r="AK11" s="51"/>
      <c r="AL11" s="51"/>
      <c r="AM11" s="51"/>
    </row>
    <row r="12" spans="3:40" x14ac:dyDescent="0.15">
      <c r="E12" s="31"/>
      <c r="F12" s="127" t="s">
        <v>83</v>
      </c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C12" s="127"/>
      <c r="AD12" s="127"/>
      <c r="AE12" s="127"/>
      <c r="AF12" s="127"/>
      <c r="AG12" s="127"/>
      <c r="AH12" s="127"/>
      <c r="AI12" s="127"/>
      <c r="AJ12" s="127"/>
      <c r="AK12" s="127"/>
      <c r="AL12" s="127"/>
      <c r="AM12" s="127"/>
    </row>
    <row r="13" spans="3:40" x14ac:dyDescent="0.15">
      <c r="E13" s="31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</row>
    <row r="14" spans="3:40" x14ac:dyDescent="0.15">
      <c r="E14" s="3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</row>
    <row r="15" spans="3:40" x14ac:dyDescent="0.15">
      <c r="E15" s="3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64" t="s">
        <v>84</v>
      </c>
      <c r="AE15" s="64"/>
      <c r="AF15" s="64"/>
      <c r="AG15" s="64"/>
      <c r="AH15" s="128">
        <v>42258</v>
      </c>
      <c r="AI15" s="128"/>
      <c r="AJ15" s="128"/>
      <c r="AK15" s="128"/>
      <c r="AL15" s="128"/>
      <c r="AM15" s="128"/>
    </row>
    <row r="16" spans="3:40" x14ac:dyDescent="0.15">
      <c r="E16" s="3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</row>
    <row r="17" spans="5:39" x14ac:dyDescent="0.15">
      <c r="E17" s="31"/>
      <c r="F17" s="102" t="s">
        <v>42</v>
      </c>
      <c r="G17" s="102"/>
      <c r="H17" s="102"/>
      <c r="I17" s="102"/>
      <c r="J17" s="102"/>
      <c r="K17" s="102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</row>
    <row r="18" spans="5:39" x14ac:dyDescent="0.15">
      <c r="E18" s="31"/>
      <c r="F18" s="102"/>
      <c r="G18" s="102"/>
      <c r="H18" s="102"/>
      <c r="I18" s="102"/>
      <c r="J18" s="102"/>
      <c r="K18" s="102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</row>
    <row r="19" spans="5:39" x14ac:dyDescent="0.15">
      <c r="E19" s="31"/>
      <c r="F19" s="68" t="s">
        <v>85</v>
      </c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</row>
    <row r="20" spans="5:39" x14ac:dyDescent="0.15">
      <c r="E20" s="31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</row>
    <row r="21" spans="5:39" x14ac:dyDescent="0.15">
      <c r="E21" s="31"/>
      <c r="F21" s="84" t="s">
        <v>1</v>
      </c>
      <c r="G21" s="70"/>
      <c r="H21" s="70"/>
      <c r="I21" s="70"/>
      <c r="J21" s="70"/>
      <c r="K21" s="71"/>
      <c r="L21" s="52"/>
      <c r="M21" s="85" t="str">
        <f>基本ｼｰﾄ!$I$7</f>
        <v>鹿児島市立天文館小学校</v>
      </c>
      <c r="N21" s="86"/>
      <c r="O21" s="86"/>
      <c r="P21" s="86"/>
      <c r="Q21" s="86"/>
      <c r="R21" s="86"/>
      <c r="S21" s="86"/>
      <c r="T21" s="86"/>
      <c r="U21" s="86"/>
      <c r="V21" s="123"/>
      <c r="W21" s="70" t="s">
        <v>86</v>
      </c>
      <c r="X21" s="70"/>
      <c r="Y21" s="70"/>
      <c r="Z21" s="70"/>
      <c r="AA21" s="70"/>
      <c r="AB21" s="71"/>
      <c r="AC21" s="52"/>
      <c r="AD21" s="86" t="str">
        <f>$E$3</f>
        <v>薩摩　隼人</v>
      </c>
      <c r="AE21" s="86"/>
      <c r="AF21" s="86"/>
      <c r="AG21" s="86"/>
      <c r="AH21" s="86"/>
      <c r="AI21" s="86"/>
      <c r="AJ21" s="86"/>
      <c r="AK21" s="86"/>
      <c r="AL21" s="86"/>
      <c r="AM21" s="87"/>
    </row>
    <row r="22" spans="5:39" x14ac:dyDescent="0.15">
      <c r="E22" s="31"/>
      <c r="F22" s="75"/>
      <c r="G22" s="76"/>
      <c r="H22" s="76"/>
      <c r="I22" s="76"/>
      <c r="J22" s="76"/>
      <c r="K22" s="77"/>
      <c r="L22" s="53"/>
      <c r="M22" s="88"/>
      <c r="N22" s="88"/>
      <c r="O22" s="88"/>
      <c r="P22" s="88"/>
      <c r="Q22" s="88"/>
      <c r="R22" s="88"/>
      <c r="S22" s="88"/>
      <c r="T22" s="88"/>
      <c r="U22" s="88"/>
      <c r="V22" s="124"/>
      <c r="W22" s="76"/>
      <c r="X22" s="76"/>
      <c r="Y22" s="76"/>
      <c r="Z22" s="76"/>
      <c r="AA22" s="76"/>
      <c r="AB22" s="77"/>
      <c r="AC22" s="53"/>
      <c r="AD22" s="88"/>
      <c r="AE22" s="88"/>
      <c r="AF22" s="88"/>
      <c r="AG22" s="88"/>
      <c r="AH22" s="88"/>
      <c r="AI22" s="88"/>
      <c r="AJ22" s="88"/>
      <c r="AK22" s="88"/>
      <c r="AL22" s="88"/>
      <c r="AM22" s="89"/>
    </row>
    <row r="23" spans="5:39" x14ac:dyDescent="0.15">
      <c r="E23" s="31"/>
      <c r="F23" s="84" t="s">
        <v>44</v>
      </c>
      <c r="G23" s="70"/>
      <c r="H23" s="70"/>
      <c r="I23" s="70"/>
      <c r="J23" s="70"/>
      <c r="K23" s="71"/>
      <c r="L23" s="52"/>
      <c r="M23" s="85" t="str">
        <f>基本ｼｰﾄ!$I$8</f>
        <v>654321</v>
      </c>
      <c r="N23" s="86"/>
      <c r="O23" s="86"/>
      <c r="P23" s="86"/>
      <c r="Q23" s="86"/>
      <c r="R23" s="86"/>
      <c r="S23" s="86"/>
      <c r="T23" s="86"/>
      <c r="U23" s="86"/>
      <c r="V23" s="123"/>
      <c r="W23" s="70" t="s">
        <v>19</v>
      </c>
      <c r="X23" s="70"/>
      <c r="Y23" s="70"/>
      <c r="Z23" s="70"/>
      <c r="AA23" s="70"/>
      <c r="AB23" s="71"/>
      <c r="AC23" s="52"/>
      <c r="AD23" s="86">
        <f>$J$3</f>
        <v>123456</v>
      </c>
      <c r="AE23" s="86"/>
      <c r="AF23" s="86"/>
      <c r="AG23" s="86"/>
      <c r="AH23" s="86"/>
      <c r="AI23" s="86"/>
      <c r="AJ23" s="86"/>
      <c r="AK23" s="86"/>
      <c r="AL23" s="86"/>
      <c r="AM23" s="87"/>
    </row>
    <row r="24" spans="5:39" x14ac:dyDescent="0.15">
      <c r="E24" s="31"/>
      <c r="F24" s="75"/>
      <c r="G24" s="76"/>
      <c r="H24" s="76"/>
      <c r="I24" s="76"/>
      <c r="J24" s="76"/>
      <c r="K24" s="77"/>
      <c r="L24" s="53"/>
      <c r="M24" s="88"/>
      <c r="N24" s="88"/>
      <c r="O24" s="88"/>
      <c r="P24" s="88"/>
      <c r="Q24" s="88"/>
      <c r="R24" s="88"/>
      <c r="S24" s="88"/>
      <c r="T24" s="88"/>
      <c r="U24" s="88"/>
      <c r="V24" s="124"/>
      <c r="W24" s="76"/>
      <c r="X24" s="76"/>
      <c r="Y24" s="76"/>
      <c r="Z24" s="76"/>
      <c r="AA24" s="76"/>
      <c r="AB24" s="77"/>
      <c r="AC24" s="53"/>
      <c r="AD24" s="88"/>
      <c r="AE24" s="88"/>
      <c r="AF24" s="88"/>
      <c r="AG24" s="88"/>
      <c r="AH24" s="88"/>
      <c r="AI24" s="88"/>
      <c r="AJ24" s="88"/>
      <c r="AK24" s="88"/>
      <c r="AL24" s="88"/>
      <c r="AM24" s="89"/>
    </row>
    <row r="25" spans="5:39" x14ac:dyDescent="0.15">
      <c r="E25" s="31"/>
      <c r="F25" s="51"/>
      <c r="G25" s="51"/>
      <c r="H25" s="51"/>
      <c r="I25" s="51"/>
      <c r="J25" s="51"/>
      <c r="K25" s="51"/>
      <c r="L25" s="84" t="s">
        <v>87</v>
      </c>
      <c r="M25" s="70"/>
      <c r="N25" s="70"/>
      <c r="O25" s="70"/>
      <c r="P25" s="70"/>
      <c r="Q25" s="70"/>
      <c r="R25" s="70"/>
      <c r="S25" s="70"/>
      <c r="T25" s="70"/>
      <c r="U25" s="70"/>
      <c r="V25" s="71"/>
      <c r="W25" s="112" t="s">
        <v>88</v>
      </c>
      <c r="X25" s="100"/>
      <c r="Y25" s="100"/>
      <c r="Z25" s="100"/>
      <c r="AA25" s="100"/>
      <c r="AB25" s="113"/>
      <c r="AC25" s="54"/>
      <c r="AD25" s="117" t="s">
        <v>89</v>
      </c>
      <c r="AE25" s="117"/>
      <c r="AF25" s="117"/>
      <c r="AG25" s="117"/>
      <c r="AH25" s="117"/>
      <c r="AI25" s="117"/>
      <c r="AJ25" s="117"/>
      <c r="AK25" s="117"/>
      <c r="AL25" s="117"/>
      <c r="AM25" s="118"/>
    </row>
    <row r="26" spans="5:39" x14ac:dyDescent="0.15">
      <c r="E26" s="31"/>
      <c r="F26" s="51"/>
      <c r="G26" s="51"/>
      <c r="H26" s="51"/>
      <c r="I26" s="51"/>
      <c r="J26" s="51"/>
      <c r="K26" s="51"/>
      <c r="L26" s="72"/>
      <c r="M26" s="73"/>
      <c r="N26" s="73"/>
      <c r="O26" s="73"/>
      <c r="P26" s="73"/>
      <c r="Q26" s="73"/>
      <c r="R26" s="73"/>
      <c r="S26" s="73"/>
      <c r="T26" s="73"/>
      <c r="U26" s="73"/>
      <c r="V26" s="74"/>
      <c r="W26" s="72" t="s">
        <v>45</v>
      </c>
      <c r="X26" s="73"/>
      <c r="Y26" s="73"/>
      <c r="Z26" s="73"/>
      <c r="AA26" s="73"/>
      <c r="AB26" s="74"/>
      <c r="AC26" s="51"/>
      <c r="AD26" s="119" t="s">
        <v>90</v>
      </c>
      <c r="AE26" s="119"/>
      <c r="AF26" s="119"/>
      <c r="AG26" s="119"/>
      <c r="AH26" s="119"/>
      <c r="AI26" s="119"/>
      <c r="AJ26" s="119"/>
      <c r="AK26" s="119"/>
      <c r="AL26" s="119"/>
      <c r="AM26" s="120"/>
    </row>
    <row r="27" spans="5:39" x14ac:dyDescent="0.15">
      <c r="E27" s="31"/>
      <c r="F27" s="51"/>
      <c r="G27" s="51"/>
      <c r="H27" s="51"/>
      <c r="I27" s="51"/>
      <c r="J27" s="51"/>
      <c r="K27" s="51"/>
      <c r="L27" s="75"/>
      <c r="M27" s="76"/>
      <c r="N27" s="76"/>
      <c r="O27" s="76"/>
      <c r="P27" s="76"/>
      <c r="Q27" s="76"/>
      <c r="R27" s="76"/>
      <c r="S27" s="76"/>
      <c r="T27" s="76"/>
      <c r="U27" s="76"/>
      <c r="V27" s="77"/>
      <c r="W27" s="75"/>
      <c r="X27" s="76"/>
      <c r="Y27" s="76"/>
      <c r="Z27" s="76"/>
      <c r="AA27" s="76"/>
      <c r="AB27" s="77"/>
      <c r="AC27" s="55"/>
      <c r="AD27" s="121"/>
      <c r="AE27" s="121"/>
      <c r="AF27" s="121"/>
      <c r="AG27" s="121"/>
      <c r="AH27" s="121"/>
      <c r="AI27" s="121"/>
      <c r="AJ27" s="121"/>
      <c r="AK27" s="121"/>
      <c r="AL27" s="121"/>
      <c r="AM27" s="122"/>
    </row>
    <row r="28" spans="5:39" x14ac:dyDescent="0.15">
      <c r="E28" s="3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</row>
    <row r="29" spans="5:39" x14ac:dyDescent="0.15">
      <c r="E29" s="31"/>
      <c r="F29" s="51"/>
      <c r="G29" s="63" t="s">
        <v>91</v>
      </c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51"/>
    </row>
    <row r="30" spans="5:39" x14ac:dyDescent="0.15">
      <c r="E30" s="31"/>
      <c r="F30" s="51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51"/>
    </row>
    <row r="31" spans="5:39" x14ac:dyDescent="0.15">
      <c r="E31" s="31"/>
      <c r="F31" s="84" t="s">
        <v>92</v>
      </c>
      <c r="G31" s="70"/>
      <c r="H31" s="70"/>
      <c r="I31" s="70"/>
      <c r="J31" s="70"/>
      <c r="K31" s="71"/>
      <c r="L31" s="52"/>
      <c r="M31" s="110"/>
      <c r="N31" s="110"/>
      <c r="O31" s="110"/>
      <c r="P31" s="110"/>
      <c r="Q31" s="100" t="s">
        <v>51</v>
      </c>
      <c r="R31" s="100"/>
      <c r="S31" s="110"/>
      <c r="T31" s="110"/>
      <c r="U31" s="100" t="s">
        <v>50</v>
      </c>
      <c r="V31" s="100"/>
      <c r="W31" s="110"/>
      <c r="X31" s="110"/>
      <c r="Y31" s="100" t="s">
        <v>49</v>
      </c>
      <c r="Z31" s="100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6"/>
    </row>
    <row r="32" spans="5:39" x14ac:dyDescent="0.15">
      <c r="E32" s="31"/>
      <c r="F32" s="75"/>
      <c r="G32" s="76"/>
      <c r="H32" s="76"/>
      <c r="I32" s="76"/>
      <c r="J32" s="76"/>
      <c r="K32" s="77"/>
      <c r="L32" s="53"/>
      <c r="M32" s="111"/>
      <c r="N32" s="111"/>
      <c r="O32" s="111"/>
      <c r="P32" s="111"/>
      <c r="Q32" s="101"/>
      <c r="R32" s="101"/>
      <c r="S32" s="111"/>
      <c r="T32" s="111"/>
      <c r="U32" s="101"/>
      <c r="V32" s="101"/>
      <c r="W32" s="111"/>
      <c r="X32" s="111"/>
      <c r="Y32" s="101"/>
      <c r="Z32" s="101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7"/>
    </row>
    <row r="33" spans="5:39" x14ac:dyDescent="0.15">
      <c r="E33" s="3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</row>
    <row r="34" spans="5:39" x14ac:dyDescent="0.15">
      <c r="E34" s="31"/>
      <c r="F34" s="63" t="s">
        <v>93</v>
      </c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</row>
    <row r="35" spans="5:39" x14ac:dyDescent="0.15">
      <c r="E35" s="31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</row>
    <row r="36" spans="5:39" ht="13.5" customHeight="1" x14ac:dyDescent="0.15">
      <c r="E36" s="31"/>
      <c r="F36" s="78" t="s">
        <v>46</v>
      </c>
      <c r="G36" s="79"/>
      <c r="H36" s="79"/>
      <c r="I36" s="79"/>
      <c r="J36" s="79"/>
      <c r="K36" s="80"/>
      <c r="L36" s="106"/>
      <c r="M36" s="107"/>
      <c r="N36" s="107"/>
      <c r="O36" s="100" t="s">
        <v>51</v>
      </c>
      <c r="P36" s="100"/>
      <c r="Q36" s="110"/>
      <c r="R36" s="110"/>
      <c r="S36" s="100" t="s">
        <v>50</v>
      </c>
      <c r="T36" s="100"/>
      <c r="U36" s="110"/>
      <c r="V36" s="110"/>
      <c r="W36" s="100" t="s">
        <v>49</v>
      </c>
      <c r="X36" s="100"/>
      <c r="Y36" s="100" t="s">
        <v>48</v>
      </c>
      <c r="Z36" s="110"/>
      <c r="AA36" s="110"/>
      <c r="AB36" s="110"/>
      <c r="AC36" s="100" t="s">
        <v>51</v>
      </c>
      <c r="AD36" s="100"/>
      <c r="AE36" s="110"/>
      <c r="AF36" s="110"/>
      <c r="AG36" s="100" t="s">
        <v>50</v>
      </c>
      <c r="AH36" s="100"/>
      <c r="AI36" s="110"/>
      <c r="AJ36" s="110"/>
      <c r="AK36" s="100" t="s">
        <v>49</v>
      </c>
      <c r="AL36" s="100"/>
      <c r="AM36" s="56"/>
    </row>
    <row r="37" spans="5:39" ht="13.5" customHeight="1" x14ac:dyDescent="0.15">
      <c r="E37" s="31"/>
      <c r="F37" s="81"/>
      <c r="G37" s="82"/>
      <c r="H37" s="82"/>
      <c r="I37" s="82"/>
      <c r="J37" s="82"/>
      <c r="K37" s="83"/>
      <c r="L37" s="108"/>
      <c r="M37" s="109"/>
      <c r="N37" s="109"/>
      <c r="O37" s="101"/>
      <c r="P37" s="101"/>
      <c r="Q37" s="111"/>
      <c r="R37" s="111"/>
      <c r="S37" s="101"/>
      <c r="T37" s="101"/>
      <c r="U37" s="111"/>
      <c r="V37" s="111"/>
      <c r="W37" s="101"/>
      <c r="X37" s="101"/>
      <c r="Y37" s="101"/>
      <c r="Z37" s="111"/>
      <c r="AA37" s="111"/>
      <c r="AB37" s="111"/>
      <c r="AC37" s="101"/>
      <c r="AD37" s="101"/>
      <c r="AE37" s="111"/>
      <c r="AF37" s="111"/>
      <c r="AG37" s="101"/>
      <c r="AH37" s="101"/>
      <c r="AI37" s="111"/>
      <c r="AJ37" s="111"/>
      <c r="AK37" s="101"/>
      <c r="AL37" s="101"/>
      <c r="AM37" s="57"/>
    </row>
    <row r="38" spans="5:39" x14ac:dyDescent="0.15">
      <c r="E38" s="31"/>
      <c r="F38" s="78" t="s">
        <v>47</v>
      </c>
      <c r="G38" s="79"/>
      <c r="H38" s="79"/>
      <c r="I38" s="79"/>
      <c r="J38" s="79"/>
      <c r="K38" s="80"/>
      <c r="L38" s="106"/>
      <c r="M38" s="107"/>
      <c r="N38" s="107"/>
      <c r="O38" s="100" t="s">
        <v>51</v>
      </c>
      <c r="P38" s="100"/>
      <c r="Q38" s="110"/>
      <c r="R38" s="110"/>
      <c r="S38" s="100" t="s">
        <v>50</v>
      </c>
      <c r="T38" s="100"/>
      <c r="U38" s="110"/>
      <c r="V38" s="110"/>
      <c r="W38" s="100" t="s">
        <v>49</v>
      </c>
      <c r="X38" s="100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6"/>
    </row>
    <row r="39" spans="5:39" x14ac:dyDescent="0.15">
      <c r="E39" s="31"/>
      <c r="F39" s="81"/>
      <c r="G39" s="82"/>
      <c r="H39" s="82"/>
      <c r="I39" s="82"/>
      <c r="J39" s="82"/>
      <c r="K39" s="83"/>
      <c r="L39" s="108"/>
      <c r="M39" s="109"/>
      <c r="N39" s="109"/>
      <c r="O39" s="101"/>
      <c r="P39" s="101"/>
      <c r="Q39" s="111"/>
      <c r="R39" s="111"/>
      <c r="S39" s="101"/>
      <c r="T39" s="101"/>
      <c r="U39" s="111"/>
      <c r="V39" s="111"/>
      <c r="W39" s="101"/>
      <c r="X39" s="101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7"/>
    </row>
    <row r="40" spans="5:39" x14ac:dyDescent="0.15">
      <c r="E40" s="31"/>
      <c r="F40" s="69" t="s">
        <v>96</v>
      </c>
      <c r="G40" s="70"/>
      <c r="H40" s="70"/>
      <c r="I40" s="70"/>
      <c r="J40" s="70"/>
      <c r="K40" s="71"/>
      <c r="L40" s="70" t="s">
        <v>94</v>
      </c>
      <c r="M40" s="70"/>
      <c r="N40" s="54"/>
      <c r="O40" s="86" t="str">
        <f>N3</f>
        <v>890-5678</v>
      </c>
      <c r="P40" s="86"/>
      <c r="Q40" s="86"/>
      <c r="R40" s="86"/>
      <c r="S40" s="86"/>
      <c r="T40" s="86"/>
      <c r="U40" s="86"/>
      <c r="V40" s="86"/>
      <c r="W40" s="86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6"/>
    </row>
    <row r="41" spans="5:39" x14ac:dyDescent="0.15">
      <c r="E41" s="31"/>
      <c r="F41" s="72"/>
      <c r="G41" s="73"/>
      <c r="H41" s="73"/>
      <c r="I41" s="73"/>
      <c r="J41" s="73"/>
      <c r="K41" s="74"/>
      <c r="L41" s="73"/>
      <c r="M41" s="73"/>
      <c r="N41" s="51"/>
      <c r="O41" s="102"/>
      <c r="P41" s="102"/>
      <c r="Q41" s="102"/>
      <c r="R41" s="102"/>
      <c r="S41" s="102"/>
      <c r="T41" s="102"/>
      <c r="U41" s="102"/>
      <c r="V41" s="102"/>
      <c r="W41" s="102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8"/>
    </row>
    <row r="42" spans="5:39" x14ac:dyDescent="0.15">
      <c r="E42" s="31"/>
      <c r="F42" s="72"/>
      <c r="G42" s="73"/>
      <c r="H42" s="73"/>
      <c r="I42" s="73"/>
      <c r="J42" s="73"/>
      <c r="K42" s="74"/>
      <c r="L42" s="51"/>
      <c r="M42" s="51"/>
      <c r="N42" s="102" t="str">
        <f>S3</f>
        <v>鹿児島市石灯籠1-2-3</v>
      </c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102"/>
      <c r="AJ42" s="102"/>
      <c r="AK42" s="102"/>
      <c r="AL42" s="102"/>
      <c r="AM42" s="58"/>
    </row>
    <row r="43" spans="5:39" x14ac:dyDescent="0.15">
      <c r="E43" s="31"/>
      <c r="F43" s="72"/>
      <c r="G43" s="73"/>
      <c r="H43" s="73"/>
      <c r="I43" s="73"/>
      <c r="J43" s="73"/>
      <c r="K43" s="74"/>
      <c r="L43" s="51"/>
      <c r="M43" s="51"/>
      <c r="N43" s="102"/>
      <c r="O43" s="102"/>
      <c r="P43" s="102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102"/>
      <c r="AJ43" s="102"/>
      <c r="AK43" s="102"/>
      <c r="AL43" s="102"/>
      <c r="AM43" s="58"/>
    </row>
    <row r="44" spans="5:39" x14ac:dyDescent="0.15">
      <c r="E44" s="31"/>
      <c r="F44" s="72"/>
      <c r="G44" s="73"/>
      <c r="H44" s="73"/>
      <c r="I44" s="73"/>
      <c r="J44" s="73"/>
      <c r="K44" s="74"/>
      <c r="L44" s="64" t="s">
        <v>95</v>
      </c>
      <c r="M44" s="64"/>
      <c r="N44" s="64"/>
      <c r="O44" s="51"/>
      <c r="P44" s="104" t="str">
        <f>S4</f>
        <v>099-123-4567</v>
      </c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51"/>
      <c r="AG44" s="51"/>
      <c r="AH44" s="51"/>
      <c r="AI44" s="51"/>
      <c r="AJ44" s="51"/>
      <c r="AK44" s="51"/>
      <c r="AL44" s="51"/>
      <c r="AM44" s="58"/>
    </row>
    <row r="45" spans="5:39" x14ac:dyDescent="0.15">
      <c r="E45" s="31"/>
      <c r="F45" s="75"/>
      <c r="G45" s="76"/>
      <c r="H45" s="76"/>
      <c r="I45" s="76"/>
      <c r="J45" s="76"/>
      <c r="K45" s="77"/>
      <c r="L45" s="101"/>
      <c r="M45" s="101"/>
      <c r="N45" s="101"/>
      <c r="O45" s="5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55"/>
      <c r="AG45" s="55"/>
      <c r="AH45" s="55"/>
      <c r="AI45" s="55"/>
      <c r="AJ45" s="55"/>
      <c r="AK45" s="55"/>
      <c r="AL45" s="55"/>
      <c r="AM45" s="57"/>
    </row>
    <row r="46" spans="5:39" x14ac:dyDescent="0.15">
      <c r="E46" s="3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</row>
    <row r="47" spans="5:39" x14ac:dyDescent="0.15">
      <c r="E47" s="31"/>
      <c r="F47" s="63" t="s">
        <v>97</v>
      </c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</row>
    <row r="48" spans="5:39" x14ac:dyDescent="0.15">
      <c r="E48" s="31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</row>
    <row r="49" spans="5:39" x14ac:dyDescent="0.15">
      <c r="E49" s="31"/>
      <c r="F49" s="78" t="s">
        <v>98</v>
      </c>
      <c r="G49" s="79"/>
      <c r="H49" s="79"/>
      <c r="I49" s="79"/>
      <c r="J49" s="79"/>
      <c r="K49" s="80"/>
      <c r="L49" s="52"/>
      <c r="M49" s="90"/>
      <c r="N49" s="90"/>
      <c r="O49" s="90"/>
      <c r="P49" s="90"/>
      <c r="Q49" s="90"/>
      <c r="R49" s="90"/>
      <c r="S49" s="90"/>
      <c r="T49" s="90"/>
      <c r="U49" s="90"/>
      <c r="V49" s="91"/>
      <c r="W49" s="70" t="s">
        <v>99</v>
      </c>
      <c r="X49" s="70"/>
      <c r="Y49" s="70"/>
      <c r="Z49" s="70"/>
      <c r="AA49" s="70"/>
      <c r="AB49" s="71"/>
      <c r="AC49" s="94" t="s">
        <v>100</v>
      </c>
      <c r="AD49" s="95"/>
      <c r="AE49" s="95"/>
      <c r="AF49" s="95"/>
      <c r="AG49" s="95"/>
      <c r="AH49" s="95"/>
      <c r="AI49" s="95"/>
      <c r="AJ49" s="95"/>
      <c r="AK49" s="95"/>
      <c r="AL49" s="95"/>
      <c r="AM49" s="96"/>
    </row>
    <row r="50" spans="5:39" x14ac:dyDescent="0.15">
      <c r="E50" s="31"/>
      <c r="F50" s="81"/>
      <c r="G50" s="82"/>
      <c r="H50" s="82"/>
      <c r="I50" s="82"/>
      <c r="J50" s="82"/>
      <c r="K50" s="83"/>
      <c r="L50" s="53"/>
      <c r="M50" s="92"/>
      <c r="N50" s="92"/>
      <c r="O50" s="92"/>
      <c r="P50" s="92"/>
      <c r="Q50" s="92"/>
      <c r="R50" s="92"/>
      <c r="S50" s="92"/>
      <c r="T50" s="92"/>
      <c r="U50" s="92"/>
      <c r="V50" s="93"/>
      <c r="W50" s="76"/>
      <c r="X50" s="76"/>
      <c r="Y50" s="76"/>
      <c r="Z50" s="76"/>
      <c r="AA50" s="76"/>
      <c r="AB50" s="77"/>
      <c r="AC50" s="97"/>
      <c r="AD50" s="98"/>
      <c r="AE50" s="98"/>
      <c r="AF50" s="98"/>
      <c r="AG50" s="98"/>
      <c r="AH50" s="98"/>
      <c r="AI50" s="98"/>
      <c r="AJ50" s="98"/>
      <c r="AK50" s="98"/>
      <c r="AL50" s="98"/>
      <c r="AM50" s="99"/>
    </row>
    <row r="51" spans="5:39" x14ac:dyDescent="0.15">
      <c r="E51" s="31"/>
      <c r="F51" s="84" t="s">
        <v>44</v>
      </c>
      <c r="G51" s="70"/>
      <c r="H51" s="70"/>
      <c r="I51" s="70"/>
      <c r="J51" s="70"/>
      <c r="K51" s="71"/>
      <c r="L51" s="52"/>
      <c r="M51" s="85" t="str">
        <f>基本ｼｰﾄ!$I$8</f>
        <v>654321</v>
      </c>
      <c r="N51" s="86"/>
      <c r="O51" s="86"/>
      <c r="P51" s="86"/>
      <c r="Q51" s="86"/>
      <c r="R51" s="86"/>
      <c r="S51" s="86"/>
      <c r="T51" s="86"/>
      <c r="U51" s="86"/>
      <c r="V51" s="87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</row>
    <row r="52" spans="5:39" x14ac:dyDescent="0.15">
      <c r="E52" s="31"/>
      <c r="F52" s="75"/>
      <c r="G52" s="76"/>
      <c r="H52" s="76"/>
      <c r="I52" s="76"/>
      <c r="J52" s="76"/>
      <c r="K52" s="77"/>
      <c r="L52" s="53"/>
      <c r="M52" s="88"/>
      <c r="N52" s="88"/>
      <c r="O52" s="88"/>
      <c r="P52" s="88"/>
      <c r="Q52" s="88"/>
      <c r="R52" s="88"/>
      <c r="S52" s="88"/>
      <c r="T52" s="88"/>
      <c r="U52" s="88"/>
      <c r="V52" s="89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</row>
    <row r="53" spans="5:39" x14ac:dyDescent="0.15">
      <c r="E53" s="3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</row>
    <row r="54" spans="5:39" x14ac:dyDescent="0.15">
      <c r="E54" s="3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</row>
    <row r="55" spans="5:39" x14ac:dyDescent="0.15">
      <c r="E55" s="3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</row>
    <row r="56" spans="5:39" x14ac:dyDescent="0.15">
      <c r="E56" s="31"/>
      <c r="F56" s="51"/>
      <c r="G56" s="68" t="s">
        <v>101</v>
      </c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51"/>
    </row>
    <row r="57" spans="5:39" x14ac:dyDescent="0.15">
      <c r="E57" s="31"/>
      <c r="F57" s="51"/>
      <c r="G57" s="68" t="s">
        <v>102</v>
      </c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51"/>
    </row>
    <row r="58" spans="5:39" x14ac:dyDescent="0.15">
      <c r="E58" s="31"/>
      <c r="F58" s="51"/>
      <c r="G58" s="68" t="s">
        <v>103</v>
      </c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51"/>
    </row>
    <row r="59" spans="5:39" x14ac:dyDescent="0.15">
      <c r="E59" s="31"/>
      <c r="F59" s="51"/>
      <c r="G59" s="68" t="s">
        <v>105</v>
      </c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51"/>
    </row>
    <row r="60" spans="5:39" x14ac:dyDescent="0.15">
      <c r="E60" s="31"/>
      <c r="F60" s="51"/>
      <c r="G60" s="68" t="s">
        <v>104</v>
      </c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51"/>
    </row>
    <row r="61" spans="5:39" x14ac:dyDescent="0.15">
      <c r="E61" s="3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</row>
    <row r="62" spans="5:39" x14ac:dyDescent="0.15">
      <c r="E62" s="3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</row>
    <row r="63" spans="5:39" x14ac:dyDescent="0.15">
      <c r="E63" s="3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</row>
    <row r="64" spans="5:39" x14ac:dyDescent="0.15">
      <c r="E64" s="3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64" t="s">
        <v>52</v>
      </c>
      <c r="AC64" s="64"/>
      <c r="AD64" s="64"/>
      <c r="AE64" s="64"/>
      <c r="AF64" s="51"/>
      <c r="AG64" s="66" t="str">
        <f>基本ｼｰﾄ!$I$14</f>
        <v>鹿児島　一太郎</v>
      </c>
      <c r="AH64" s="66"/>
      <c r="AI64" s="66"/>
      <c r="AJ64" s="66"/>
      <c r="AK64" s="66"/>
      <c r="AL64" s="66"/>
      <c r="AM64" s="51"/>
    </row>
    <row r="65" spans="5:39" ht="14.25" thickBot="1" x14ac:dyDescent="0.2">
      <c r="E65" s="3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65"/>
      <c r="AC65" s="65"/>
      <c r="AD65" s="65"/>
      <c r="AE65" s="65"/>
      <c r="AF65" s="59"/>
      <c r="AG65" s="67"/>
      <c r="AH65" s="67"/>
      <c r="AI65" s="67"/>
      <c r="AJ65" s="67"/>
      <c r="AK65" s="67"/>
      <c r="AL65" s="67"/>
      <c r="AM65" s="51"/>
    </row>
    <row r="66" spans="5:39" ht="14.25" thickTop="1" x14ac:dyDescent="0.15">
      <c r="E66" s="31"/>
      <c r="F66" s="63" t="s">
        <v>106</v>
      </c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51"/>
    </row>
  </sheetData>
  <mergeCells count="80">
    <mergeCell ref="E2:I2"/>
    <mergeCell ref="J2:M2"/>
    <mergeCell ref="N2:Z2"/>
    <mergeCell ref="E3:I3"/>
    <mergeCell ref="J3:M3"/>
    <mergeCell ref="N3:R3"/>
    <mergeCell ref="S3:Z3"/>
    <mergeCell ref="AE10:AM10"/>
    <mergeCell ref="F12:AM13"/>
    <mergeCell ref="AD15:AG15"/>
    <mergeCell ref="AH15:AM15"/>
    <mergeCell ref="F17:K18"/>
    <mergeCell ref="AD25:AM25"/>
    <mergeCell ref="AD26:AM27"/>
    <mergeCell ref="F19:AM20"/>
    <mergeCell ref="F21:K22"/>
    <mergeCell ref="F23:K24"/>
    <mergeCell ref="M21:V22"/>
    <mergeCell ref="M23:V24"/>
    <mergeCell ref="W21:AB22"/>
    <mergeCell ref="W23:AB24"/>
    <mergeCell ref="AD21:AM22"/>
    <mergeCell ref="AD23:AM24"/>
    <mergeCell ref="W31:X32"/>
    <mergeCell ref="Y31:Z32"/>
    <mergeCell ref="L25:V27"/>
    <mergeCell ref="W25:AB25"/>
    <mergeCell ref="E4:I4"/>
    <mergeCell ref="W26:AB27"/>
    <mergeCell ref="O9:AC11"/>
    <mergeCell ref="AI36:AJ37"/>
    <mergeCell ref="AK36:AL37"/>
    <mergeCell ref="Y36:Y37"/>
    <mergeCell ref="Z36:AB37"/>
    <mergeCell ref="L36:N37"/>
    <mergeCell ref="O36:P37"/>
    <mergeCell ref="Q36:R37"/>
    <mergeCell ref="S36:T37"/>
    <mergeCell ref="U36:V37"/>
    <mergeCell ref="W36:X37"/>
    <mergeCell ref="AC36:AD37"/>
    <mergeCell ref="AE36:AF37"/>
    <mergeCell ref="AG36:AH37"/>
    <mergeCell ref="S4:Z4"/>
    <mergeCell ref="P44:AE45"/>
    <mergeCell ref="F38:K39"/>
    <mergeCell ref="L38:N39"/>
    <mergeCell ref="O38:P39"/>
    <mergeCell ref="Q38:R39"/>
    <mergeCell ref="S38:T39"/>
    <mergeCell ref="U38:V39"/>
    <mergeCell ref="F34:AM35"/>
    <mergeCell ref="F36:K37"/>
    <mergeCell ref="G29:AL30"/>
    <mergeCell ref="F31:K32"/>
    <mergeCell ref="Q31:R32"/>
    <mergeCell ref="M31:P32"/>
    <mergeCell ref="U31:V32"/>
    <mergeCell ref="S31:T32"/>
    <mergeCell ref="W38:X39"/>
    <mergeCell ref="L40:M41"/>
    <mergeCell ref="O40:W41"/>
    <mergeCell ref="N42:AL43"/>
    <mergeCell ref="L44:N45"/>
    <mergeCell ref="F40:K45"/>
    <mergeCell ref="F47:AM48"/>
    <mergeCell ref="F49:K50"/>
    <mergeCell ref="F51:K52"/>
    <mergeCell ref="M51:V52"/>
    <mergeCell ref="M49:V50"/>
    <mergeCell ref="W49:AB50"/>
    <mergeCell ref="AC49:AM50"/>
    <mergeCell ref="F66:AL66"/>
    <mergeCell ref="AB64:AE65"/>
    <mergeCell ref="AG64:AL65"/>
    <mergeCell ref="G56:AL56"/>
    <mergeCell ref="G57:AL57"/>
    <mergeCell ref="G58:AL58"/>
    <mergeCell ref="G59:AL59"/>
    <mergeCell ref="G60:AL60"/>
  </mergeCells>
  <phoneticPr fontId="1"/>
  <printOptions horizontalCentered="1" verticalCentered="1"/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552"/>
  <sheetViews>
    <sheetView showGridLines="0" showZeros="0" tabSelected="1" topLeftCell="D82" zoomScale="75" workbookViewId="0">
      <selection activeCell="D82" sqref="D82:AP120"/>
    </sheetView>
  </sheetViews>
  <sheetFormatPr defaultColWidth="3.625" defaultRowHeight="13.5" x14ac:dyDescent="0.15"/>
  <cols>
    <col min="1" max="2" width="3.625" style="12" customWidth="1"/>
    <col min="3" max="3" width="7" style="12" customWidth="1"/>
    <col min="4" max="4" width="6.25" style="12" customWidth="1"/>
    <col min="5" max="11" width="2.625" style="12" customWidth="1"/>
    <col min="12" max="26" width="3.625" style="12" customWidth="1"/>
    <col min="27" max="27" width="5.25" style="12" customWidth="1"/>
    <col min="28" max="28" width="5.125" style="12" customWidth="1"/>
    <col min="29" max="30" width="3.625" style="12" customWidth="1"/>
    <col min="31" max="37" width="2.625" style="12" customWidth="1"/>
    <col min="38" max="42" width="3.125" style="12" customWidth="1"/>
    <col min="43" max="52" width="3.625" style="12"/>
    <col min="53" max="53" width="4.25" style="12" bestFit="1" customWidth="1"/>
    <col min="54" max="55" width="3.625" style="12"/>
    <col min="56" max="56" width="3.75" style="12" bestFit="1" customWidth="1"/>
    <col min="57" max="58" width="3.625" style="12"/>
    <col min="59" max="59" width="4.25" style="12" bestFit="1" customWidth="1"/>
    <col min="60" max="60" width="3.625" style="12"/>
    <col min="61" max="61" width="3.625" style="12" customWidth="1"/>
    <col min="62" max="16384" width="3.625" style="12"/>
  </cols>
  <sheetData>
    <row r="1" spans="1:52" ht="6" customHeight="1" x14ac:dyDescent="0.15">
      <c r="A1" s="216"/>
      <c r="B1" s="217"/>
      <c r="C1" s="218"/>
      <c r="D1" s="219"/>
      <c r="E1" s="220"/>
      <c r="F1" s="221"/>
      <c r="G1" s="222"/>
      <c r="H1" s="223"/>
      <c r="I1" s="224"/>
      <c r="J1" s="228"/>
      <c r="K1" s="228"/>
      <c r="L1" s="228"/>
      <c r="M1" s="228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3" spans="1:52" ht="17.25" x14ac:dyDescent="0.15">
      <c r="B3" s="227" t="s">
        <v>0</v>
      </c>
      <c r="C3" s="227"/>
      <c r="D3" s="227"/>
      <c r="E3" s="227"/>
      <c r="F3" s="227"/>
      <c r="G3" s="227"/>
      <c r="H3" s="227"/>
      <c r="I3" s="227"/>
      <c r="J3" s="227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52" x14ac:dyDescent="0.15">
      <c r="B4" s="1" t="str">
        <f>[1]基本ﾃﾞｰﾀ!$C$5</f>
        <v>つーるﾎﾞｯｸｽ　VBA MACRO　Ver9.12　Vol5.23　WIN7版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52" x14ac:dyDescent="0.15">
      <c r="B5" s="1" t="str">
        <f>[1]基本ﾃﾞｰﾀ!$C$3</f>
        <v>Main.Producer:K.Saito / Second.Producer:M.Yamanokuchi　2002-2015 OA研究推進委員会</v>
      </c>
      <c r="C5" s="1"/>
      <c r="D5" s="1"/>
      <c r="E5" s="1"/>
      <c r="F5" s="1"/>
      <c r="G5" s="1"/>
      <c r="H5" s="1"/>
      <c r="I5" s="1"/>
      <c r="J5" s="1"/>
      <c r="K5" s="1" t="str">
        <f>[1]基本ﾃﾞｰﾀ!$C$4</f>
        <v>Microsoft Excel2000Pro SR1-00/07 &amp; IME2000/ATOK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52" x14ac:dyDescent="0.15">
      <c r="B6" s="1"/>
      <c r="C6" s="2">
        <v>1</v>
      </c>
      <c r="D6" s="1" t="s">
        <v>2</v>
      </c>
      <c r="E6" s="1"/>
      <c r="F6" s="1"/>
      <c r="G6" s="1"/>
      <c r="H6" s="1"/>
      <c r="I6" s="4" t="str">
        <f>[1]基本ﾃﾞｰﾀ!$D8</f>
        <v>鹿児島市立天文館小学校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52" x14ac:dyDescent="0.15">
      <c r="B7" s="1"/>
      <c r="C7" s="2">
        <v>2</v>
      </c>
      <c r="D7" s="1" t="s">
        <v>4</v>
      </c>
      <c r="E7" s="1"/>
      <c r="F7" s="1"/>
      <c r="G7" s="1"/>
      <c r="H7" s="1"/>
      <c r="I7" s="225" t="str">
        <f>[1]基本ﾃﾞｰﾀ!$D$20</f>
        <v>654321</v>
      </c>
      <c r="J7" s="226"/>
      <c r="K7" s="226"/>
      <c r="L7" s="226"/>
      <c r="M7" s="226"/>
      <c r="N7" s="226"/>
      <c r="O7" s="226"/>
      <c r="P7" s="226"/>
      <c r="Q7" s="1"/>
      <c r="R7" s="1"/>
      <c r="S7" s="1"/>
      <c r="T7" s="1"/>
      <c r="U7" s="1"/>
      <c r="V7" s="1"/>
      <c r="W7" s="1"/>
    </row>
    <row r="8" spans="1:52" x14ac:dyDescent="0.15">
      <c r="B8" s="1"/>
      <c r="C8" s="2">
        <v>3</v>
      </c>
      <c r="D8" s="1" t="s">
        <v>5</v>
      </c>
      <c r="E8" s="1"/>
      <c r="F8" s="1"/>
      <c r="G8" s="1"/>
      <c r="H8" s="1"/>
      <c r="I8" s="4" t="str">
        <f>[1]基本ﾃﾞｰﾀ!$D$11</f>
        <v>鹿児島市天文館1-1-1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52" x14ac:dyDescent="0.15">
      <c r="B9" s="1"/>
      <c r="C9" s="2">
        <v>4</v>
      </c>
      <c r="D9" s="1" t="s">
        <v>6</v>
      </c>
      <c r="E9" s="1"/>
      <c r="F9" s="1"/>
      <c r="G9" s="1"/>
      <c r="H9" s="1"/>
      <c r="I9" s="4" t="str">
        <f>[1]基本ﾃﾞｰﾀ!$D$21</f>
        <v>899-0001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52" x14ac:dyDescent="0.15">
      <c r="B10" s="1"/>
      <c r="C10" s="2">
        <v>5</v>
      </c>
      <c r="D10" s="1" t="s">
        <v>7</v>
      </c>
      <c r="E10" s="1"/>
      <c r="F10" s="1"/>
      <c r="G10" s="1"/>
      <c r="H10" s="1"/>
      <c r="I10" s="4" t="str">
        <f>[1]基本ﾃﾞｰﾀ!$D$22</f>
        <v>0995-12-3456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52" x14ac:dyDescent="0.15">
      <c r="B11" s="1"/>
      <c r="C11" s="2">
        <v>6</v>
      </c>
      <c r="D11" s="1" t="s">
        <v>8</v>
      </c>
      <c r="E11" s="1"/>
      <c r="F11" s="1"/>
      <c r="G11" s="1"/>
      <c r="H11" s="1"/>
      <c r="I11" s="4" t="str">
        <f>[1]基本ﾃﾞｰﾀ!$D$22</f>
        <v>0995-12-3456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52" x14ac:dyDescent="0.15">
      <c r="B12" s="1"/>
      <c r="C12" s="2">
        <v>7</v>
      </c>
      <c r="D12" s="1" t="s">
        <v>9</v>
      </c>
      <c r="E12" s="1"/>
      <c r="F12" s="1"/>
      <c r="G12" s="1"/>
      <c r="H12" s="1"/>
      <c r="I12" s="4" t="str">
        <f>[1]基本ﾃﾞｰﾀ!$D$12</f>
        <v>西郷　隆盛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52" x14ac:dyDescent="0.15">
      <c r="B13" s="1"/>
      <c r="C13" s="2">
        <v>8</v>
      </c>
      <c r="D13" s="1" t="s">
        <v>10</v>
      </c>
      <c r="E13" s="1"/>
      <c r="F13" s="1"/>
      <c r="G13" s="1"/>
      <c r="H13" s="1"/>
      <c r="I13" s="1" t="str">
        <f>[1]職員ﾃﾞｰﾀ!$H$8</f>
        <v>鹿児島　一太郎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52" x14ac:dyDescent="0.15">
      <c r="B14" s="1"/>
      <c r="C14" s="2">
        <v>9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52" x14ac:dyDescent="0.15">
      <c r="B15" s="1"/>
      <c r="C15" s="2">
        <v>10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52" x14ac:dyDescent="0.15">
      <c r="B16" s="3" t="s">
        <v>11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2:47" x14ac:dyDescent="0.15">
      <c r="B17" s="1"/>
      <c r="C17" s="1" t="s">
        <v>12</v>
      </c>
      <c r="D17" s="1" t="s">
        <v>13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2:47" x14ac:dyDescent="0.15">
      <c r="B18" s="1"/>
      <c r="C18" s="1"/>
      <c r="D18" s="1" t="s">
        <v>14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Z18" s="12" t="str">
        <f>[1]基本ﾃﾞｰﾀ!$C$3</f>
        <v>Main.Producer:K.Saito / Second.Producer:M.Yamanokuchi　2002-2015 OA研究推進委員会</v>
      </c>
    </row>
    <row r="19" spans="2:47" x14ac:dyDescent="0.15">
      <c r="B19" s="1"/>
      <c r="C19" s="1" t="s">
        <v>15</v>
      </c>
      <c r="D19" s="1"/>
      <c r="E19" s="1"/>
      <c r="F19" s="1" t="s">
        <v>16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Z19" s="12" t="str">
        <f>[1]基本ﾃﾞｰﾀ!$C$4</f>
        <v>Microsoft Excel2000Pro SR1-00/07 &amp; IME2000/ATOK</v>
      </c>
    </row>
    <row r="20" spans="2:47" x14ac:dyDescent="0.15">
      <c r="B20" s="1"/>
      <c r="C20" s="1" t="s">
        <v>17</v>
      </c>
      <c r="D20" s="1"/>
      <c r="E20" s="1"/>
      <c r="F20" s="1" t="s">
        <v>18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Z20" s="12" t="str">
        <f>[1]基本ﾃﾞｰﾀ!$C$5</f>
        <v>つーるﾎﾞｯｸｽ　VBA MACRO　Ver9.12　Vol5.23　WIN7版</v>
      </c>
    </row>
    <row r="22" spans="2:47" x14ac:dyDescent="0.15">
      <c r="D22" s="263" t="s">
        <v>68</v>
      </c>
      <c r="E22" s="263"/>
      <c r="F22" s="263"/>
      <c r="G22" s="263"/>
      <c r="H22" s="263"/>
      <c r="I22" s="263"/>
      <c r="J22" s="263"/>
      <c r="K22" s="263"/>
      <c r="L22" s="263"/>
      <c r="M22" s="263"/>
      <c r="N22" s="263"/>
      <c r="O22" s="263"/>
      <c r="P22" s="263"/>
      <c r="Q22" s="263"/>
      <c r="R22" s="263"/>
      <c r="S22" s="263"/>
      <c r="T22" s="263"/>
      <c r="U22" s="263"/>
      <c r="V22" s="263"/>
      <c r="W22" s="263"/>
    </row>
    <row r="23" spans="2:47" x14ac:dyDescent="0.15">
      <c r="E23" s="192" t="s">
        <v>20</v>
      </c>
      <c r="F23" s="192"/>
      <c r="G23" s="192"/>
      <c r="H23" s="192"/>
      <c r="I23" s="192"/>
      <c r="J23" s="193" t="s">
        <v>19</v>
      </c>
      <c r="K23" s="194"/>
      <c r="L23" s="194"/>
      <c r="M23" s="195"/>
      <c r="N23" s="192" t="s">
        <v>22</v>
      </c>
      <c r="O23" s="192"/>
      <c r="P23" s="192"/>
      <c r="Q23" s="192"/>
      <c r="R23" s="192"/>
      <c r="S23" s="192" t="s">
        <v>23</v>
      </c>
      <c r="T23" s="192"/>
      <c r="U23" s="192"/>
      <c r="V23" s="192"/>
      <c r="W23" s="192"/>
    </row>
    <row r="24" spans="2:47" ht="17.25" customHeight="1" x14ac:dyDescent="0.15">
      <c r="C24" s="25" t="s">
        <v>64</v>
      </c>
      <c r="D24" s="35">
        <v>214</v>
      </c>
      <c r="E24" s="229">
        <f>IF(D24="","",(VLOOKUP(D24,[1]職員ﾃﾞｰﾀ!$B$6:$BG$500,7)))</f>
        <v>0</v>
      </c>
      <c r="F24" s="229"/>
      <c r="G24" s="229"/>
      <c r="H24" s="229"/>
      <c r="I24" s="229"/>
      <c r="J24" s="193">
        <f>IF(D24="","",(VLOOKUP(D24,[1]職員ﾃﾞｰﾀ!$B$6:$BG$500,12)))</f>
        <v>0</v>
      </c>
      <c r="K24" s="194"/>
      <c r="L24" s="194"/>
      <c r="M24" s="195"/>
      <c r="N24" s="236">
        <f>IF(D24="","",(VLOOKUP(D24,[1]職員ﾃﾞｰﾀ!$B$6:$BG$500,8)))</f>
        <v>0</v>
      </c>
      <c r="O24" s="236"/>
      <c r="P24" s="236"/>
      <c r="Q24" s="236"/>
      <c r="R24" s="236"/>
      <c r="S24" s="236"/>
      <c r="T24" s="236"/>
      <c r="U24" s="236"/>
      <c r="V24" s="236"/>
      <c r="W24" s="236"/>
      <c r="AC24" s="252" t="s">
        <v>73</v>
      </c>
      <c r="AD24" s="252"/>
      <c r="AE24" s="252"/>
      <c r="AF24" s="252"/>
      <c r="AG24" s="252"/>
      <c r="AH24" s="252"/>
      <c r="AI24" s="252"/>
      <c r="AJ24" s="252"/>
      <c r="AK24" s="252"/>
      <c r="AL24" s="252"/>
      <c r="AM24" s="252"/>
      <c r="AN24" s="252"/>
      <c r="AO24" s="252"/>
      <c r="AP24" s="252"/>
      <c r="AQ24" s="252"/>
      <c r="AR24" s="252"/>
      <c r="AS24" s="252"/>
      <c r="AT24" s="252"/>
      <c r="AU24" s="252"/>
    </row>
    <row r="25" spans="2:47" ht="17.25" customHeight="1" x14ac:dyDescent="0.15">
      <c r="C25" s="25" t="s">
        <v>57</v>
      </c>
      <c r="D25" s="35">
        <v>215</v>
      </c>
      <c r="E25" s="229">
        <f>IF(D25="","",(VLOOKUP(D25,[1]職員ﾃﾞｰﾀ!$B$6:$BG$500,7)))</f>
        <v>0</v>
      </c>
      <c r="F25" s="229"/>
      <c r="G25" s="229"/>
      <c r="H25" s="229"/>
      <c r="I25" s="229"/>
      <c r="J25" s="193">
        <f>IF(D25="","",(VLOOKUP(D25,[1]職員ﾃﾞｰﾀ!$B$6:$BG$500,12)))</f>
        <v>0</v>
      </c>
      <c r="K25" s="194"/>
      <c r="L25" s="194"/>
      <c r="M25" s="195"/>
      <c r="N25" s="236">
        <f>IF(D25="","",(VLOOKUP(D25,[1]職員ﾃﾞｰﾀ!$B$6:$BG$500,8)))</f>
        <v>0</v>
      </c>
      <c r="O25" s="236"/>
      <c r="P25" s="236"/>
      <c r="Q25" s="236"/>
      <c r="R25" s="236"/>
      <c r="S25" s="236"/>
      <c r="T25" s="236"/>
      <c r="U25" s="236"/>
      <c r="V25" s="236"/>
      <c r="W25" s="236"/>
      <c r="AC25" s="192" t="s">
        <v>20</v>
      </c>
      <c r="AD25" s="192"/>
      <c r="AE25" s="192"/>
      <c r="AF25" s="192"/>
      <c r="AG25" s="192"/>
      <c r="AH25" s="193" t="s">
        <v>19</v>
      </c>
      <c r="AI25" s="194"/>
      <c r="AJ25" s="194"/>
      <c r="AK25" s="195"/>
      <c r="AL25" s="192" t="s">
        <v>72</v>
      </c>
      <c r="AM25" s="192"/>
      <c r="AN25" s="192"/>
      <c r="AO25" s="192"/>
      <c r="AP25" s="192"/>
      <c r="AQ25" s="192"/>
      <c r="AR25" s="192"/>
      <c r="AS25" s="192"/>
      <c r="AT25" s="192"/>
      <c r="AU25" s="192"/>
    </row>
    <row r="26" spans="2:47" ht="17.25" customHeight="1" x14ac:dyDescent="0.15">
      <c r="C26" s="25" t="s">
        <v>58</v>
      </c>
      <c r="D26" s="35"/>
      <c r="E26" s="229" t="str">
        <f>IF(D26="","",(VLOOKUP(D26,[1]職員ﾃﾞｰﾀ!$B$6:$BG$500,7)))</f>
        <v/>
      </c>
      <c r="F26" s="229"/>
      <c r="G26" s="229"/>
      <c r="H26" s="229"/>
      <c r="I26" s="229"/>
      <c r="J26" s="193" t="str">
        <f>IF(D26="","",(VLOOKUP(D26,[1]職員ﾃﾞｰﾀ!$B$6:$BG$500,12)))</f>
        <v/>
      </c>
      <c r="K26" s="194"/>
      <c r="L26" s="194"/>
      <c r="M26" s="195"/>
      <c r="N26" s="236" t="str">
        <f>IF(D26="","",(VLOOKUP(D26,[1]職員ﾃﾞｰﾀ!$B$6:$BG$500,8)))</f>
        <v/>
      </c>
      <c r="O26" s="236"/>
      <c r="P26" s="236"/>
      <c r="Q26" s="236"/>
      <c r="R26" s="236"/>
      <c r="S26" s="236"/>
      <c r="T26" s="236"/>
      <c r="U26" s="236"/>
      <c r="V26" s="236"/>
      <c r="W26" s="236"/>
      <c r="AA26" s="25" t="s">
        <v>56</v>
      </c>
      <c r="AB26" s="35"/>
      <c r="AC26" s="229" t="str">
        <f>IF(AB26="","",(VLOOKUP(AB26,[1]職員ﾃﾞｰﾀ!$B$6:$BG$500,7)))</f>
        <v/>
      </c>
      <c r="AD26" s="229"/>
      <c r="AE26" s="229"/>
      <c r="AF26" s="229"/>
      <c r="AG26" s="229"/>
      <c r="AH26" s="193" t="str">
        <f>IF(AB26="","",(VLOOKUP(AB26,[1]職員ﾃﾞｰﾀ!$B$6:$BG$500,12)))</f>
        <v/>
      </c>
      <c r="AI26" s="194"/>
      <c r="AJ26" s="194"/>
      <c r="AK26" s="195"/>
      <c r="AL26" s="181" t="str">
        <f>IF(AB26="","",$I$6)</f>
        <v/>
      </c>
      <c r="AM26" s="182"/>
      <c r="AN26" s="182"/>
      <c r="AO26" s="182"/>
      <c r="AP26" s="183"/>
      <c r="AQ26" s="181" t="str">
        <f>IF(AB26="","",$I$10)</f>
        <v/>
      </c>
      <c r="AR26" s="182"/>
      <c r="AS26" s="182"/>
      <c r="AT26" s="182"/>
      <c r="AU26" s="183"/>
    </row>
    <row r="27" spans="2:47" ht="17.25" customHeight="1" x14ac:dyDescent="0.15">
      <c r="C27" s="25" t="s">
        <v>59</v>
      </c>
      <c r="D27" s="35"/>
      <c r="E27" s="229" t="str">
        <f>IF(D27="","",(VLOOKUP(D27,[1]職員ﾃﾞｰﾀ!$B$6:$BG$500,7)))</f>
        <v/>
      </c>
      <c r="F27" s="229"/>
      <c r="G27" s="229"/>
      <c r="H27" s="229"/>
      <c r="I27" s="229"/>
      <c r="J27" s="193" t="str">
        <f>IF(D27="","",(VLOOKUP(D27,[1]職員ﾃﾞｰﾀ!$B$6:$BG$500,12)))</f>
        <v/>
      </c>
      <c r="K27" s="194"/>
      <c r="L27" s="194"/>
      <c r="M27" s="195"/>
      <c r="N27" s="236" t="str">
        <f>IF(D27="","",(VLOOKUP(D27,[1]職員ﾃﾞｰﾀ!$B$6:$BG$500,8)))</f>
        <v/>
      </c>
      <c r="O27" s="236"/>
      <c r="P27" s="236"/>
      <c r="Q27" s="236"/>
      <c r="R27" s="236"/>
      <c r="S27" s="236"/>
      <c r="T27" s="236"/>
      <c r="U27" s="236"/>
      <c r="V27" s="236"/>
      <c r="W27" s="236"/>
      <c r="AA27" s="25" t="s">
        <v>57</v>
      </c>
      <c r="AB27" s="35"/>
      <c r="AC27" s="229" t="str">
        <f>IF(AB27="","",(VLOOKUP(AB27,[1]職員ﾃﾞｰﾀ!$B$6:$BG$500,7)))</f>
        <v/>
      </c>
      <c r="AD27" s="229"/>
      <c r="AE27" s="229"/>
      <c r="AF27" s="229"/>
      <c r="AG27" s="229"/>
      <c r="AH27" s="193" t="str">
        <f>IF(AB27="","",(VLOOKUP(AB27,[1]職員ﾃﾞｰﾀ!$B$6:$BG$500,12)))</f>
        <v/>
      </c>
      <c r="AI27" s="194"/>
      <c r="AJ27" s="194"/>
      <c r="AK27" s="195"/>
      <c r="AL27" s="181" t="str">
        <f>IF(AB27="","",$I$6)</f>
        <v/>
      </c>
      <c r="AM27" s="182"/>
      <c r="AN27" s="182"/>
      <c r="AO27" s="182"/>
      <c r="AP27" s="183"/>
      <c r="AQ27" s="181" t="str">
        <f>IF(AB27="","",$I$10)</f>
        <v/>
      </c>
      <c r="AR27" s="182"/>
      <c r="AS27" s="182"/>
      <c r="AT27" s="182"/>
      <c r="AU27" s="183"/>
    </row>
    <row r="28" spans="2:47" ht="17.25" customHeight="1" x14ac:dyDescent="0.15">
      <c r="C28" s="25" t="s">
        <v>60</v>
      </c>
      <c r="D28" s="35"/>
      <c r="E28" s="229" t="str">
        <f>IF(D28="","",(VLOOKUP(D28,[1]職員ﾃﾞｰﾀ!$B$6:$BG$500,7)))</f>
        <v/>
      </c>
      <c r="F28" s="229"/>
      <c r="G28" s="229"/>
      <c r="H28" s="229"/>
      <c r="I28" s="229"/>
      <c r="J28" s="193" t="str">
        <f>IF(D28="","",(VLOOKUP(D28,[1]職員ﾃﾞｰﾀ!$B$6:$BG$500,12)))</f>
        <v/>
      </c>
      <c r="K28" s="194"/>
      <c r="L28" s="194"/>
      <c r="M28" s="195"/>
      <c r="N28" s="236" t="str">
        <f>IF(D28="","",(VLOOKUP(D28,[1]職員ﾃﾞｰﾀ!$B$6:$BG$500,8)))</f>
        <v/>
      </c>
      <c r="O28" s="236"/>
      <c r="P28" s="236"/>
      <c r="Q28" s="236"/>
      <c r="R28" s="236"/>
      <c r="S28" s="236"/>
      <c r="T28" s="236"/>
      <c r="U28" s="236"/>
      <c r="V28" s="236"/>
      <c r="W28" s="236"/>
    </row>
    <row r="29" spans="2:47" ht="17.25" customHeight="1" x14ac:dyDescent="0.15">
      <c r="C29" s="25" t="s">
        <v>61</v>
      </c>
      <c r="D29" s="35"/>
      <c r="E29" s="229" t="str">
        <f>IF(D29="","",(VLOOKUP(D29,[1]職員ﾃﾞｰﾀ!$B$6:$BG$500,7)))</f>
        <v/>
      </c>
      <c r="F29" s="229"/>
      <c r="G29" s="229"/>
      <c r="H29" s="229"/>
      <c r="I29" s="229"/>
      <c r="J29" s="193" t="str">
        <f>IF(D29="","",(VLOOKUP(D29,[1]職員ﾃﾞｰﾀ!$B$6:$BG$500,12)))</f>
        <v/>
      </c>
      <c r="K29" s="194"/>
      <c r="L29" s="194"/>
      <c r="M29" s="195"/>
      <c r="N29" s="236" t="str">
        <f>IF(D29="","",(VLOOKUP(D29,[1]職員ﾃﾞｰﾀ!$B$6:$BG$500,8)))</f>
        <v/>
      </c>
      <c r="O29" s="236"/>
      <c r="P29" s="236"/>
      <c r="Q29" s="236"/>
      <c r="R29" s="236"/>
      <c r="S29" s="236"/>
      <c r="T29" s="236"/>
      <c r="U29" s="236"/>
      <c r="V29" s="236"/>
      <c r="W29" s="236"/>
    </row>
    <row r="30" spans="2:47" ht="17.25" customHeight="1" x14ac:dyDescent="0.15">
      <c r="C30" s="25" t="s">
        <v>62</v>
      </c>
      <c r="D30" s="35"/>
      <c r="E30" s="229" t="str">
        <f>IF(D30="","",(VLOOKUP(D30,[1]職員ﾃﾞｰﾀ!$B$6:$BG$500,7)))</f>
        <v/>
      </c>
      <c r="F30" s="229"/>
      <c r="G30" s="229"/>
      <c r="H30" s="229"/>
      <c r="I30" s="229"/>
      <c r="J30" s="193" t="str">
        <f>IF(D30="","",(VLOOKUP(D30,[1]職員ﾃﾞｰﾀ!$B$6:$BG$500,12)))</f>
        <v/>
      </c>
      <c r="K30" s="194"/>
      <c r="L30" s="194"/>
      <c r="M30" s="195"/>
      <c r="N30" s="236" t="str">
        <f>IF(D30="","",(VLOOKUP(D30,[1]職員ﾃﾞｰﾀ!$B$6:$BG$500,8)))</f>
        <v/>
      </c>
      <c r="O30" s="236"/>
      <c r="P30" s="236"/>
      <c r="Q30" s="236"/>
      <c r="R30" s="236"/>
      <c r="S30" s="236"/>
      <c r="T30" s="236"/>
      <c r="U30" s="236"/>
      <c r="V30" s="236"/>
      <c r="W30" s="236"/>
    </row>
    <row r="31" spans="2:47" ht="17.25" customHeight="1" x14ac:dyDescent="0.15">
      <c r="C31" s="25" t="s">
        <v>65</v>
      </c>
      <c r="D31" s="34"/>
      <c r="E31" s="229" t="str">
        <f>IF(D31="","",(VLOOKUP(D31,[1]職員ﾃﾞｰﾀ!$B$6:$BG$500,7)))</f>
        <v/>
      </c>
      <c r="F31" s="229"/>
      <c r="G31" s="229"/>
      <c r="H31" s="229"/>
      <c r="I31" s="229"/>
      <c r="J31" s="193" t="str">
        <f>IF(D31="","",(VLOOKUP(D31,[1]職員ﾃﾞｰﾀ!$B$6:$BG$500,12)))</f>
        <v/>
      </c>
      <c r="K31" s="194"/>
      <c r="L31" s="194"/>
      <c r="M31" s="195"/>
      <c r="N31" s="236" t="str">
        <f>IF(D31="","",(VLOOKUP(D31,[1]職員ﾃﾞｰﾀ!$B$6:$BG$500,8)))</f>
        <v/>
      </c>
      <c r="O31" s="236"/>
      <c r="P31" s="236"/>
      <c r="Q31" s="236"/>
      <c r="R31" s="236"/>
      <c r="S31" s="236"/>
      <c r="T31" s="236"/>
      <c r="U31" s="236"/>
      <c r="V31" s="236"/>
      <c r="W31" s="236"/>
    </row>
    <row r="32" spans="2:47" ht="17.25" customHeight="1" x14ac:dyDescent="0.15">
      <c r="C32" s="25" t="s">
        <v>66</v>
      </c>
      <c r="D32" s="34"/>
      <c r="E32" s="229" t="str">
        <f>IF(D32="","",(VLOOKUP(D32,[1]職員ﾃﾞｰﾀ!$B$6:$BG$500,7)))</f>
        <v/>
      </c>
      <c r="F32" s="229"/>
      <c r="G32" s="229"/>
      <c r="H32" s="229"/>
      <c r="I32" s="229"/>
      <c r="J32" s="193" t="str">
        <f>IF(D32="","",(VLOOKUP(D32,[1]職員ﾃﾞｰﾀ!$B$6:$BG$500,12)))</f>
        <v/>
      </c>
      <c r="K32" s="194"/>
      <c r="L32" s="194"/>
      <c r="M32" s="195"/>
      <c r="N32" s="236" t="str">
        <f>IF(D32="","",(VLOOKUP(D32,[1]職員ﾃﾞｰﾀ!$B$6:$BG$500,8)))</f>
        <v/>
      </c>
      <c r="O32" s="236"/>
      <c r="P32" s="236"/>
      <c r="Q32" s="236"/>
      <c r="R32" s="236"/>
      <c r="S32" s="236"/>
      <c r="T32" s="236"/>
      <c r="U32" s="236"/>
      <c r="V32" s="236"/>
      <c r="W32" s="236"/>
    </row>
    <row r="33" spans="3:42" ht="17.25" customHeight="1" x14ac:dyDescent="0.15">
      <c r="C33" s="25" t="s">
        <v>67</v>
      </c>
      <c r="D33" s="34"/>
      <c r="E33" s="229" t="str">
        <f>IF(D33="","",(VLOOKUP(D33,[1]職員ﾃﾞｰﾀ!$B$6:$BG$500,7)))</f>
        <v/>
      </c>
      <c r="F33" s="229"/>
      <c r="G33" s="229"/>
      <c r="H33" s="229"/>
      <c r="I33" s="229"/>
      <c r="J33" s="193" t="str">
        <f>IF(D33="","",(VLOOKUP(D33,[1]職員ﾃﾞｰﾀ!$B$6:$BG$500,12)))</f>
        <v/>
      </c>
      <c r="K33" s="194"/>
      <c r="L33" s="194"/>
      <c r="M33" s="195"/>
      <c r="N33" s="236" t="str">
        <f>IF(D33="","",(VLOOKUP(D33,[1]職員ﾃﾞｰﾀ!$B$6:$BG$500,8)))</f>
        <v/>
      </c>
      <c r="O33" s="236"/>
      <c r="P33" s="236"/>
      <c r="Q33" s="236"/>
      <c r="R33" s="236"/>
      <c r="S33" s="236"/>
      <c r="T33" s="236"/>
      <c r="U33" s="236"/>
      <c r="V33" s="236"/>
      <c r="W33" s="236"/>
    </row>
    <row r="35" spans="3:42" ht="30" customHeight="1" x14ac:dyDescent="0.15">
      <c r="D35" s="237" t="str">
        <f>D22</f>
        <v>人事異動修正票</v>
      </c>
      <c r="E35" s="237"/>
      <c r="F35" s="237"/>
      <c r="G35" s="237"/>
      <c r="H35" s="237"/>
      <c r="I35" s="237"/>
      <c r="J35" s="23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</row>
    <row r="36" spans="3:42" ht="22.5" customHeight="1" x14ac:dyDescent="0.15">
      <c r="D36" s="264" t="s">
        <v>69</v>
      </c>
      <c r="E36" s="264"/>
      <c r="F36" s="12" t="s">
        <v>24</v>
      </c>
      <c r="G36" s="142" t="str">
        <f>I6</f>
        <v>鹿児島市立天文館小学校</v>
      </c>
      <c r="H36" s="142"/>
      <c r="I36" s="142"/>
      <c r="J36" s="142"/>
      <c r="K36" s="142"/>
      <c r="L36" s="142"/>
      <c r="M36" s="142"/>
      <c r="N36" s="142"/>
      <c r="O36" s="142"/>
      <c r="P36" s="12" t="s">
        <v>25</v>
      </c>
      <c r="S36" s="39"/>
      <c r="T36" s="40"/>
      <c r="U36" s="40"/>
      <c r="V36" s="40"/>
      <c r="AC36" s="264" t="s">
        <v>40</v>
      </c>
      <c r="AD36" s="264"/>
      <c r="AE36" s="264"/>
      <c r="AF36" s="264"/>
      <c r="AG36" s="266">
        <f ca="1">TODAY()</f>
        <v>42258</v>
      </c>
      <c r="AH36" s="266"/>
      <c r="AI36" s="266"/>
      <c r="AJ36" s="266"/>
      <c r="AK36" s="266"/>
      <c r="AL36" s="266"/>
      <c r="AM36" s="266"/>
      <c r="AN36" s="266"/>
      <c r="AO36" s="266"/>
    </row>
    <row r="37" spans="3:42" ht="22.5" customHeight="1" x14ac:dyDescent="0.15">
      <c r="D37" s="264" t="s">
        <v>3</v>
      </c>
      <c r="E37" s="264"/>
      <c r="F37" s="264"/>
      <c r="G37" s="12" t="s">
        <v>24</v>
      </c>
      <c r="H37" s="265" t="str">
        <f>$I$7</f>
        <v>654321</v>
      </c>
      <c r="I37" s="237"/>
      <c r="J37" s="237"/>
      <c r="K37" s="237"/>
      <c r="L37" s="12" t="s">
        <v>25</v>
      </c>
      <c r="M37" s="38"/>
      <c r="S37" s="14"/>
      <c r="T37" s="14"/>
      <c r="U37" s="14"/>
      <c r="V37" s="14"/>
      <c r="AC37" s="37"/>
      <c r="AD37" s="37"/>
      <c r="AE37" s="37"/>
      <c r="AF37" s="37"/>
      <c r="AG37" s="36"/>
      <c r="AH37" s="36"/>
      <c r="AI37" s="36"/>
      <c r="AJ37" s="36"/>
      <c r="AK37" s="36"/>
      <c r="AL37" s="36"/>
      <c r="AM37" s="36"/>
      <c r="AN37" s="36"/>
      <c r="AO37" s="36"/>
    </row>
    <row r="38" spans="3:42" ht="22.5" customHeight="1" x14ac:dyDescent="0.15">
      <c r="D38" s="264" t="s">
        <v>79</v>
      </c>
      <c r="E38" s="264"/>
      <c r="F38" s="264"/>
      <c r="G38" s="268" t="str">
        <f>基本ｼｰﾄ!I14</f>
        <v>鹿児島　一太郎</v>
      </c>
      <c r="H38" s="268"/>
      <c r="I38" s="268"/>
      <c r="J38" s="268"/>
      <c r="K38" s="268"/>
      <c r="L38" s="268"/>
      <c r="M38" s="268"/>
      <c r="N38" s="268"/>
      <c r="Q38" s="214" t="s">
        <v>26</v>
      </c>
      <c r="R38" s="214"/>
      <c r="S38" s="214"/>
      <c r="T38" s="214"/>
      <c r="U38" s="214"/>
      <c r="V38" s="214"/>
      <c r="W38" s="214"/>
      <c r="X38" s="214"/>
      <c r="Y38" s="214"/>
      <c r="Z38" s="214"/>
      <c r="AA38" s="214"/>
      <c r="AB38" s="214"/>
      <c r="AC38" s="214"/>
      <c r="AD38" s="214"/>
      <c r="AE38" s="214"/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</row>
    <row r="39" spans="3:42" ht="22.5" customHeight="1" x14ac:dyDescent="0.15">
      <c r="D39" s="202" t="s">
        <v>19</v>
      </c>
      <c r="E39" s="155"/>
      <c r="F39" s="155"/>
      <c r="G39" s="155"/>
      <c r="H39" s="155"/>
      <c r="I39" s="155"/>
      <c r="J39" s="155"/>
      <c r="K39" s="156"/>
      <c r="L39" s="202" t="s">
        <v>20</v>
      </c>
      <c r="M39" s="155"/>
      <c r="N39" s="155"/>
      <c r="O39" s="155"/>
      <c r="P39" s="155"/>
      <c r="Q39" s="155"/>
      <c r="R39" s="155"/>
      <c r="S39" s="156"/>
      <c r="T39" s="202" t="s">
        <v>21</v>
      </c>
      <c r="U39" s="155"/>
      <c r="V39" s="155"/>
      <c r="W39" s="155"/>
      <c r="X39" s="155"/>
      <c r="Y39" s="155"/>
      <c r="Z39" s="155"/>
      <c r="AA39" s="155"/>
      <c r="AB39" s="155"/>
      <c r="AC39" s="155"/>
      <c r="AD39" s="156"/>
      <c r="AE39" s="202" t="s">
        <v>34</v>
      </c>
      <c r="AF39" s="155"/>
      <c r="AG39" s="155"/>
      <c r="AH39" s="155"/>
      <c r="AI39" s="155"/>
      <c r="AJ39" s="155"/>
      <c r="AK39" s="155"/>
      <c r="AL39" s="155"/>
      <c r="AM39" s="155"/>
      <c r="AN39" s="155"/>
      <c r="AO39" s="156"/>
    </row>
    <row r="40" spans="3:42" ht="22.5" customHeight="1" x14ac:dyDescent="0.15">
      <c r="D40" s="203"/>
      <c r="E40" s="157"/>
      <c r="F40" s="157"/>
      <c r="G40" s="157"/>
      <c r="H40" s="157"/>
      <c r="I40" s="157"/>
      <c r="J40" s="157"/>
      <c r="K40" s="158"/>
      <c r="L40" s="203"/>
      <c r="M40" s="157"/>
      <c r="N40" s="157"/>
      <c r="O40" s="157"/>
      <c r="P40" s="157"/>
      <c r="Q40" s="157"/>
      <c r="R40" s="157"/>
      <c r="S40" s="158"/>
      <c r="T40" s="203"/>
      <c r="U40" s="157"/>
      <c r="V40" s="157"/>
      <c r="W40" s="157"/>
      <c r="X40" s="157"/>
      <c r="Y40" s="157"/>
      <c r="Z40" s="157"/>
      <c r="AA40" s="157"/>
      <c r="AB40" s="157"/>
      <c r="AC40" s="157"/>
      <c r="AD40" s="158"/>
      <c r="AE40" s="203"/>
      <c r="AF40" s="157"/>
      <c r="AG40" s="157"/>
      <c r="AH40" s="157"/>
      <c r="AI40" s="157"/>
      <c r="AJ40" s="157"/>
      <c r="AK40" s="157"/>
      <c r="AL40" s="157"/>
      <c r="AM40" s="157"/>
      <c r="AN40" s="157"/>
      <c r="AO40" s="158"/>
    </row>
    <row r="41" spans="3:42" ht="33" customHeight="1" x14ac:dyDescent="0.15">
      <c r="C41" s="12">
        <v>1</v>
      </c>
      <c r="D41" s="230">
        <f>J24</f>
        <v>0</v>
      </c>
      <c r="E41" s="231"/>
      <c r="F41" s="231"/>
      <c r="G41" s="231"/>
      <c r="H41" s="231"/>
      <c r="I41" s="231"/>
      <c r="J41" s="231"/>
      <c r="K41" s="232"/>
      <c r="L41" s="233">
        <f>E24</f>
        <v>0</v>
      </c>
      <c r="M41" s="234"/>
      <c r="N41" s="234"/>
      <c r="O41" s="234"/>
      <c r="P41" s="234"/>
      <c r="Q41" s="234"/>
      <c r="R41" s="234"/>
      <c r="S41" s="235"/>
      <c r="T41" s="233">
        <f>N24</f>
        <v>0</v>
      </c>
      <c r="U41" s="234"/>
      <c r="V41" s="234"/>
      <c r="W41" s="234"/>
      <c r="X41" s="234"/>
      <c r="Y41" s="234"/>
      <c r="Z41" s="234"/>
      <c r="AA41" s="234"/>
      <c r="AB41" s="234"/>
      <c r="AC41" s="234"/>
      <c r="AD41" s="235"/>
      <c r="AE41" s="238">
        <f>S24</f>
        <v>0</v>
      </c>
      <c r="AF41" s="239"/>
      <c r="AG41" s="239"/>
      <c r="AH41" s="239"/>
      <c r="AI41" s="239"/>
      <c r="AJ41" s="239"/>
      <c r="AK41" s="239"/>
      <c r="AL41" s="239"/>
      <c r="AM41" s="239"/>
      <c r="AN41" s="239"/>
      <c r="AO41" s="240"/>
    </row>
    <row r="42" spans="3:42" ht="33" customHeight="1" x14ac:dyDescent="0.15">
      <c r="C42" s="12">
        <v>2</v>
      </c>
      <c r="D42" s="230">
        <f t="shared" ref="D42:D47" si="0">J25</f>
        <v>0</v>
      </c>
      <c r="E42" s="231"/>
      <c r="F42" s="231"/>
      <c r="G42" s="231"/>
      <c r="H42" s="231"/>
      <c r="I42" s="231"/>
      <c r="J42" s="231"/>
      <c r="K42" s="232"/>
      <c r="L42" s="233">
        <f t="shared" ref="L42:L47" si="1">E25</f>
        <v>0</v>
      </c>
      <c r="M42" s="234"/>
      <c r="N42" s="234"/>
      <c r="O42" s="234"/>
      <c r="P42" s="234"/>
      <c r="Q42" s="234"/>
      <c r="R42" s="234"/>
      <c r="S42" s="235"/>
      <c r="T42" s="233">
        <f t="shared" ref="T42:T47" si="2">N25</f>
        <v>0</v>
      </c>
      <c r="U42" s="234"/>
      <c r="V42" s="234"/>
      <c r="W42" s="234"/>
      <c r="X42" s="234"/>
      <c r="Y42" s="234"/>
      <c r="Z42" s="234"/>
      <c r="AA42" s="234"/>
      <c r="AB42" s="234"/>
      <c r="AC42" s="234"/>
      <c r="AD42" s="235"/>
      <c r="AE42" s="238">
        <f t="shared" ref="AE42:AE47" si="3">S25</f>
        <v>0</v>
      </c>
      <c r="AF42" s="239"/>
      <c r="AG42" s="239"/>
      <c r="AH42" s="239"/>
      <c r="AI42" s="239"/>
      <c r="AJ42" s="239"/>
      <c r="AK42" s="239"/>
      <c r="AL42" s="239"/>
      <c r="AM42" s="239"/>
      <c r="AN42" s="239"/>
      <c r="AO42" s="240"/>
    </row>
    <row r="43" spans="3:42" ht="33" customHeight="1" x14ac:dyDescent="0.15">
      <c r="C43" s="12">
        <v>3</v>
      </c>
      <c r="D43" s="230" t="str">
        <f t="shared" si="0"/>
        <v/>
      </c>
      <c r="E43" s="231"/>
      <c r="F43" s="231"/>
      <c r="G43" s="231"/>
      <c r="H43" s="231"/>
      <c r="I43" s="231"/>
      <c r="J43" s="231"/>
      <c r="K43" s="232"/>
      <c r="L43" s="233" t="str">
        <f t="shared" si="1"/>
        <v/>
      </c>
      <c r="M43" s="234"/>
      <c r="N43" s="234"/>
      <c r="O43" s="234"/>
      <c r="P43" s="234"/>
      <c r="Q43" s="234"/>
      <c r="R43" s="234"/>
      <c r="S43" s="235"/>
      <c r="T43" s="233" t="str">
        <f t="shared" si="2"/>
        <v/>
      </c>
      <c r="U43" s="234"/>
      <c r="V43" s="234"/>
      <c r="W43" s="234"/>
      <c r="X43" s="234"/>
      <c r="Y43" s="234"/>
      <c r="Z43" s="234"/>
      <c r="AA43" s="234"/>
      <c r="AB43" s="234"/>
      <c r="AC43" s="234"/>
      <c r="AD43" s="235"/>
      <c r="AE43" s="238">
        <f t="shared" si="3"/>
        <v>0</v>
      </c>
      <c r="AF43" s="239"/>
      <c r="AG43" s="239"/>
      <c r="AH43" s="239"/>
      <c r="AI43" s="239"/>
      <c r="AJ43" s="239"/>
      <c r="AK43" s="239"/>
      <c r="AL43" s="239"/>
      <c r="AM43" s="239"/>
      <c r="AN43" s="239"/>
      <c r="AO43" s="240"/>
    </row>
    <row r="44" spans="3:42" ht="33" customHeight="1" x14ac:dyDescent="0.15">
      <c r="C44" s="12">
        <v>4</v>
      </c>
      <c r="D44" s="230" t="str">
        <f t="shared" si="0"/>
        <v/>
      </c>
      <c r="E44" s="231"/>
      <c r="F44" s="231"/>
      <c r="G44" s="231"/>
      <c r="H44" s="231"/>
      <c r="I44" s="231"/>
      <c r="J44" s="231"/>
      <c r="K44" s="232"/>
      <c r="L44" s="233" t="str">
        <f t="shared" si="1"/>
        <v/>
      </c>
      <c r="M44" s="234"/>
      <c r="N44" s="234"/>
      <c r="O44" s="234"/>
      <c r="P44" s="234"/>
      <c r="Q44" s="234"/>
      <c r="R44" s="234"/>
      <c r="S44" s="235"/>
      <c r="T44" s="233" t="str">
        <f t="shared" si="2"/>
        <v/>
      </c>
      <c r="U44" s="234"/>
      <c r="V44" s="234"/>
      <c r="W44" s="234"/>
      <c r="X44" s="234"/>
      <c r="Y44" s="234"/>
      <c r="Z44" s="234"/>
      <c r="AA44" s="234"/>
      <c r="AB44" s="234"/>
      <c r="AC44" s="234"/>
      <c r="AD44" s="235"/>
      <c r="AE44" s="238">
        <f t="shared" si="3"/>
        <v>0</v>
      </c>
      <c r="AF44" s="239"/>
      <c r="AG44" s="239"/>
      <c r="AH44" s="239"/>
      <c r="AI44" s="239"/>
      <c r="AJ44" s="239"/>
      <c r="AK44" s="239"/>
      <c r="AL44" s="239"/>
      <c r="AM44" s="239"/>
      <c r="AN44" s="239"/>
      <c r="AO44" s="240"/>
    </row>
    <row r="45" spans="3:42" ht="33" customHeight="1" x14ac:dyDescent="0.15">
      <c r="C45" s="12">
        <v>5</v>
      </c>
      <c r="D45" s="230" t="str">
        <f t="shared" si="0"/>
        <v/>
      </c>
      <c r="E45" s="231"/>
      <c r="F45" s="231"/>
      <c r="G45" s="231"/>
      <c r="H45" s="231"/>
      <c r="I45" s="231"/>
      <c r="J45" s="231"/>
      <c r="K45" s="232"/>
      <c r="L45" s="233" t="str">
        <f t="shared" si="1"/>
        <v/>
      </c>
      <c r="M45" s="234"/>
      <c r="N45" s="234"/>
      <c r="O45" s="234"/>
      <c r="P45" s="234"/>
      <c r="Q45" s="234"/>
      <c r="R45" s="234"/>
      <c r="S45" s="235"/>
      <c r="T45" s="233" t="str">
        <f t="shared" si="2"/>
        <v/>
      </c>
      <c r="U45" s="234"/>
      <c r="V45" s="234"/>
      <c r="W45" s="234"/>
      <c r="X45" s="234"/>
      <c r="Y45" s="234"/>
      <c r="Z45" s="234"/>
      <c r="AA45" s="234"/>
      <c r="AB45" s="234"/>
      <c r="AC45" s="234"/>
      <c r="AD45" s="235"/>
      <c r="AE45" s="238">
        <f t="shared" si="3"/>
        <v>0</v>
      </c>
      <c r="AF45" s="239"/>
      <c r="AG45" s="239"/>
      <c r="AH45" s="239"/>
      <c r="AI45" s="239"/>
      <c r="AJ45" s="239"/>
      <c r="AK45" s="239"/>
      <c r="AL45" s="239"/>
      <c r="AM45" s="239"/>
      <c r="AN45" s="239"/>
      <c r="AO45" s="240"/>
    </row>
    <row r="46" spans="3:42" ht="33" customHeight="1" x14ac:dyDescent="0.15">
      <c r="C46" s="12">
        <v>6</v>
      </c>
      <c r="D46" s="230" t="str">
        <f t="shared" si="0"/>
        <v/>
      </c>
      <c r="E46" s="231"/>
      <c r="F46" s="231"/>
      <c r="G46" s="231"/>
      <c r="H46" s="231"/>
      <c r="I46" s="231"/>
      <c r="J46" s="231"/>
      <c r="K46" s="232"/>
      <c r="L46" s="233" t="str">
        <f t="shared" si="1"/>
        <v/>
      </c>
      <c r="M46" s="234"/>
      <c r="N46" s="234"/>
      <c r="O46" s="234"/>
      <c r="P46" s="234"/>
      <c r="Q46" s="234"/>
      <c r="R46" s="234"/>
      <c r="S46" s="235"/>
      <c r="T46" s="233" t="str">
        <f t="shared" si="2"/>
        <v/>
      </c>
      <c r="U46" s="234"/>
      <c r="V46" s="234"/>
      <c r="W46" s="234"/>
      <c r="X46" s="234"/>
      <c r="Y46" s="234"/>
      <c r="Z46" s="234"/>
      <c r="AA46" s="234"/>
      <c r="AB46" s="234"/>
      <c r="AC46" s="234"/>
      <c r="AD46" s="235"/>
      <c r="AE46" s="238">
        <f t="shared" si="3"/>
        <v>0</v>
      </c>
      <c r="AF46" s="239"/>
      <c r="AG46" s="239"/>
      <c r="AH46" s="239"/>
      <c r="AI46" s="239"/>
      <c r="AJ46" s="239"/>
      <c r="AK46" s="239"/>
      <c r="AL46" s="239"/>
      <c r="AM46" s="239"/>
      <c r="AN46" s="239"/>
      <c r="AO46" s="240"/>
    </row>
    <row r="47" spans="3:42" ht="33" customHeight="1" x14ac:dyDescent="0.15">
      <c r="C47" s="12">
        <v>7</v>
      </c>
      <c r="D47" s="230" t="str">
        <f t="shared" si="0"/>
        <v/>
      </c>
      <c r="E47" s="231"/>
      <c r="F47" s="231"/>
      <c r="G47" s="231"/>
      <c r="H47" s="231"/>
      <c r="I47" s="231"/>
      <c r="J47" s="231"/>
      <c r="K47" s="232"/>
      <c r="L47" s="233" t="str">
        <f t="shared" si="1"/>
        <v/>
      </c>
      <c r="M47" s="234"/>
      <c r="N47" s="234"/>
      <c r="O47" s="234"/>
      <c r="P47" s="234"/>
      <c r="Q47" s="234"/>
      <c r="R47" s="234"/>
      <c r="S47" s="235"/>
      <c r="T47" s="233" t="str">
        <f t="shared" si="2"/>
        <v/>
      </c>
      <c r="U47" s="234"/>
      <c r="V47" s="234"/>
      <c r="W47" s="234"/>
      <c r="X47" s="234"/>
      <c r="Y47" s="234"/>
      <c r="Z47" s="234"/>
      <c r="AA47" s="234"/>
      <c r="AB47" s="234"/>
      <c r="AC47" s="234"/>
      <c r="AD47" s="235"/>
      <c r="AE47" s="238">
        <f t="shared" si="3"/>
        <v>0</v>
      </c>
      <c r="AF47" s="239"/>
      <c r="AG47" s="239"/>
      <c r="AH47" s="239"/>
      <c r="AI47" s="239"/>
      <c r="AJ47" s="239"/>
      <c r="AK47" s="239"/>
      <c r="AL47" s="239"/>
      <c r="AM47" s="239"/>
      <c r="AN47" s="239"/>
      <c r="AO47" s="240"/>
    </row>
    <row r="48" spans="3:42" ht="33" customHeight="1" x14ac:dyDescent="0.15">
      <c r="C48" s="12">
        <v>8</v>
      </c>
      <c r="D48" s="230" t="str">
        <f>J31</f>
        <v/>
      </c>
      <c r="E48" s="231"/>
      <c r="F48" s="231"/>
      <c r="G48" s="231"/>
      <c r="H48" s="231"/>
      <c r="I48" s="231"/>
      <c r="J48" s="231"/>
      <c r="K48" s="232"/>
      <c r="L48" s="233" t="str">
        <f>E31</f>
        <v/>
      </c>
      <c r="M48" s="234"/>
      <c r="N48" s="234"/>
      <c r="O48" s="234"/>
      <c r="P48" s="234"/>
      <c r="Q48" s="234"/>
      <c r="R48" s="234"/>
      <c r="S48" s="235"/>
      <c r="T48" s="233" t="str">
        <f>N31</f>
        <v/>
      </c>
      <c r="U48" s="234"/>
      <c r="V48" s="234"/>
      <c r="W48" s="234"/>
      <c r="X48" s="234"/>
      <c r="Y48" s="234"/>
      <c r="Z48" s="234"/>
      <c r="AA48" s="234"/>
      <c r="AB48" s="234"/>
      <c r="AC48" s="234"/>
      <c r="AD48" s="235"/>
      <c r="AE48" s="238">
        <f>S31</f>
        <v>0</v>
      </c>
      <c r="AF48" s="239"/>
      <c r="AG48" s="239"/>
      <c r="AH48" s="239"/>
      <c r="AI48" s="239"/>
      <c r="AJ48" s="239"/>
      <c r="AK48" s="239"/>
      <c r="AL48" s="239"/>
      <c r="AM48" s="239"/>
      <c r="AN48" s="239"/>
      <c r="AO48" s="240"/>
    </row>
    <row r="49" spans="3:41" ht="33" customHeight="1" x14ac:dyDescent="0.15">
      <c r="C49" s="12">
        <v>9</v>
      </c>
      <c r="D49" s="230" t="str">
        <f>J32</f>
        <v/>
      </c>
      <c r="E49" s="231"/>
      <c r="F49" s="231"/>
      <c r="G49" s="231"/>
      <c r="H49" s="231"/>
      <c r="I49" s="231"/>
      <c r="J49" s="231"/>
      <c r="K49" s="232"/>
      <c r="L49" s="233" t="str">
        <f>E32</f>
        <v/>
      </c>
      <c r="M49" s="234"/>
      <c r="N49" s="234"/>
      <c r="O49" s="234"/>
      <c r="P49" s="234"/>
      <c r="Q49" s="234"/>
      <c r="R49" s="234"/>
      <c r="S49" s="235"/>
      <c r="T49" s="233" t="str">
        <f>N32</f>
        <v/>
      </c>
      <c r="U49" s="234"/>
      <c r="V49" s="234"/>
      <c r="W49" s="234"/>
      <c r="X49" s="234"/>
      <c r="Y49" s="234"/>
      <c r="Z49" s="234"/>
      <c r="AA49" s="234"/>
      <c r="AB49" s="234"/>
      <c r="AC49" s="234"/>
      <c r="AD49" s="235"/>
      <c r="AE49" s="238">
        <f>S32</f>
        <v>0</v>
      </c>
      <c r="AF49" s="239"/>
      <c r="AG49" s="239"/>
      <c r="AH49" s="239"/>
      <c r="AI49" s="239"/>
      <c r="AJ49" s="239"/>
      <c r="AK49" s="239"/>
      <c r="AL49" s="239"/>
      <c r="AM49" s="239"/>
      <c r="AN49" s="239"/>
      <c r="AO49" s="240"/>
    </row>
    <row r="50" spans="3:41" ht="33" customHeight="1" x14ac:dyDescent="0.15">
      <c r="C50" s="12">
        <v>10</v>
      </c>
      <c r="D50" s="230" t="str">
        <f>J33</f>
        <v/>
      </c>
      <c r="E50" s="231"/>
      <c r="F50" s="231"/>
      <c r="G50" s="231"/>
      <c r="H50" s="231"/>
      <c r="I50" s="231"/>
      <c r="J50" s="231"/>
      <c r="K50" s="232"/>
      <c r="L50" s="233" t="str">
        <f>E33</f>
        <v/>
      </c>
      <c r="M50" s="234"/>
      <c r="N50" s="234"/>
      <c r="O50" s="234"/>
      <c r="P50" s="234"/>
      <c r="Q50" s="234"/>
      <c r="R50" s="234"/>
      <c r="S50" s="235"/>
      <c r="T50" s="233" t="str">
        <f>N33</f>
        <v/>
      </c>
      <c r="U50" s="234"/>
      <c r="V50" s="234"/>
      <c r="W50" s="234"/>
      <c r="X50" s="234"/>
      <c r="Y50" s="234"/>
      <c r="Z50" s="234"/>
      <c r="AA50" s="234"/>
      <c r="AB50" s="234"/>
      <c r="AC50" s="234"/>
      <c r="AD50" s="235"/>
      <c r="AE50" s="238">
        <f>S33</f>
        <v>0</v>
      </c>
      <c r="AF50" s="239"/>
      <c r="AG50" s="239"/>
      <c r="AH50" s="239"/>
      <c r="AI50" s="239"/>
      <c r="AJ50" s="239"/>
      <c r="AK50" s="239"/>
      <c r="AL50" s="239"/>
      <c r="AM50" s="239"/>
      <c r="AN50" s="239"/>
      <c r="AO50" s="240"/>
    </row>
    <row r="51" spans="3:41" ht="33" customHeight="1" x14ac:dyDescent="0.15">
      <c r="D51" s="141" t="s">
        <v>80</v>
      </c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41"/>
      <c r="P51" s="141"/>
      <c r="Q51" s="141"/>
      <c r="R51" s="141"/>
      <c r="S51" s="141"/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</row>
    <row r="52" spans="3:41" ht="20.25" customHeight="1" x14ac:dyDescent="0.15">
      <c r="D52" s="202" t="s">
        <v>19</v>
      </c>
      <c r="E52" s="155"/>
      <c r="F52" s="155"/>
      <c r="G52" s="155"/>
      <c r="H52" s="155"/>
      <c r="I52" s="155"/>
      <c r="J52" s="155"/>
      <c r="K52" s="156"/>
      <c r="L52" s="202" t="s">
        <v>20</v>
      </c>
      <c r="M52" s="155"/>
      <c r="N52" s="155"/>
      <c r="O52" s="155"/>
      <c r="P52" s="155"/>
      <c r="Q52" s="155"/>
      <c r="R52" s="155"/>
      <c r="S52" s="156"/>
      <c r="T52" s="202" t="s">
        <v>70</v>
      </c>
      <c r="U52" s="155"/>
      <c r="V52" s="155"/>
      <c r="W52" s="155"/>
      <c r="X52" s="155"/>
      <c r="Y52" s="155"/>
      <c r="Z52" s="155"/>
      <c r="AA52" s="155"/>
      <c r="AB52" s="155"/>
      <c r="AC52" s="155"/>
      <c r="AD52" s="156"/>
      <c r="AE52" s="202" t="s">
        <v>71</v>
      </c>
      <c r="AF52" s="155"/>
      <c r="AG52" s="155"/>
      <c r="AH52" s="155"/>
      <c r="AI52" s="155"/>
      <c r="AJ52" s="155"/>
      <c r="AK52" s="155"/>
      <c r="AL52" s="155"/>
      <c r="AM52" s="155"/>
      <c r="AN52" s="155"/>
      <c r="AO52" s="156"/>
    </row>
    <row r="53" spans="3:41" ht="20.25" customHeight="1" x14ac:dyDescent="0.15">
      <c r="D53" s="203"/>
      <c r="E53" s="157"/>
      <c r="F53" s="157"/>
      <c r="G53" s="157"/>
      <c r="H53" s="157"/>
      <c r="I53" s="157"/>
      <c r="J53" s="157"/>
      <c r="K53" s="158"/>
      <c r="L53" s="203"/>
      <c r="M53" s="157"/>
      <c r="N53" s="157"/>
      <c r="O53" s="157"/>
      <c r="P53" s="157"/>
      <c r="Q53" s="157"/>
      <c r="R53" s="157"/>
      <c r="S53" s="158"/>
      <c r="T53" s="203"/>
      <c r="U53" s="157"/>
      <c r="V53" s="157"/>
      <c r="W53" s="157"/>
      <c r="X53" s="157"/>
      <c r="Y53" s="157"/>
      <c r="Z53" s="157"/>
      <c r="AA53" s="157"/>
      <c r="AB53" s="157"/>
      <c r="AC53" s="157"/>
      <c r="AD53" s="158"/>
      <c r="AE53" s="203"/>
      <c r="AF53" s="157"/>
      <c r="AG53" s="157"/>
      <c r="AH53" s="157"/>
      <c r="AI53" s="157"/>
      <c r="AJ53" s="157"/>
      <c r="AK53" s="157"/>
      <c r="AL53" s="157"/>
      <c r="AM53" s="157"/>
      <c r="AN53" s="157"/>
      <c r="AO53" s="158"/>
    </row>
    <row r="54" spans="3:41" ht="33" customHeight="1" x14ac:dyDescent="0.15">
      <c r="D54" s="230" t="str">
        <f>AH26</f>
        <v/>
      </c>
      <c r="E54" s="231"/>
      <c r="F54" s="231"/>
      <c r="G54" s="231"/>
      <c r="H54" s="231"/>
      <c r="I54" s="231"/>
      <c r="J54" s="231"/>
      <c r="K54" s="232"/>
      <c r="L54" s="233" t="str">
        <f>AC26</f>
        <v/>
      </c>
      <c r="M54" s="234"/>
      <c r="N54" s="234"/>
      <c r="O54" s="234"/>
      <c r="P54" s="234"/>
      <c r="Q54" s="234"/>
      <c r="R54" s="234"/>
      <c r="S54" s="235"/>
      <c r="T54" s="238" t="str">
        <f>AL26</f>
        <v/>
      </c>
      <c r="U54" s="239"/>
      <c r="V54" s="239"/>
      <c r="W54" s="239"/>
      <c r="X54" s="239"/>
      <c r="Y54" s="239"/>
      <c r="Z54" s="239"/>
      <c r="AA54" s="239"/>
      <c r="AB54" s="239"/>
      <c r="AC54" s="239"/>
      <c r="AD54" s="240"/>
      <c r="AE54" s="238" t="str">
        <f>AQ26</f>
        <v/>
      </c>
      <c r="AF54" s="239"/>
      <c r="AG54" s="239"/>
      <c r="AH54" s="239"/>
      <c r="AI54" s="239"/>
      <c r="AJ54" s="239"/>
      <c r="AK54" s="239"/>
      <c r="AL54" s="239"/>
      <c r="AM54" s="239"/>
      <c r="AN54" s="239"/>
      <c r="AO54" s="240"/>
    </row>
    <row r="55" spans="3:41" ht="33" customHeight="1" x14ac:dyDescent="0.15">
      <c r="D55" s="230" t="str">
        <f>AH27</f>
        <v/>
      </c>
      <c r="E55" s="231"/>
      <c r="F55" s="231"/>
      <c r="G55" s="231"/>
      <c r="H55" s="231"/>
      <c r="I55" s="231"/>
      <c r="J55" s="231"/>
      <c r="K55" s="232"/>
      <c r="L55" s="233" t="str">
        <f>AC27</f>
        <v/>
      </c>
      <c r="M55" s="234"/>
      <c r="N55" s="234"/>
      <c r="O55" s="234"/>
      <c r="P55" s="234"/>
      <c r="Q55" s="234"/>
      <c r="R55" s="234"/>
      <c r="S55" s="235"/>
      <c r="T55" s="238" t="str">
        <f>AL27</f>
        <v/>
      </c>
      <c r="U55" s="239"/>
      <c r="V55" s="239"/>
      <c r="W55" s="239"/>
      <c r="X55" s="239"/>
      <c r="Y55" s="239"/>
      <c r="Z55" s="239"/>
      <c r="AA55" s="239"/>
      <c r="AB55" s="239"/>
      <c r="AC55" s="239"/>
      <c r="AD55" s="240"/>
      <c r="AE55" s="238" t="str">
        <f>AQ27</f>
        <v/>
      </c>
      <c r="AF55" s="239"/>
      <c r="AG55" s="239"/>
      <c r="AH55" s="239"/>
      <c r="AI55" s="239"/>
      <c r="AJ55" s="239"/>
      <c r="AK55" s="239"/>
      <c r="AL55" s="239"/>
      <c r="AM55" s="239"/>
      <c r="AN55" s="239"/>
      <c r="AO55" s="240"/>
    </row>
    <row r="56" spans="3:41" ht="33" customHeight="1" x14ac:dyDescent="0.15">
      <c r="D56" s="15"/>
      <c r="E56" s="15"/>
      <c r="F56" s="15"/>
      <c r="G56" s="15"/>
      <c r="H56" s="15"/>
      <c r="I56" s="15"/>
      <c r="J56" s="15"/>
      <c r="K56" s="15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241" t="str">
        <f>V59</f>
        <v>099-227-4271</v>
      </c>
      <c r="AO56" s="241"/>
    </row>
    <row r="57" spans="3:41" ht="33" customHeight="1" x14ac:dyDescent="0.15">
      <c r="D57" s="17" t="s">
        <v>27</v>
      </c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242"/>
      <c r="AO57" s="242"/>
    </row>
    <row r="58" spans="3:41" ht="33" customHeight="1" x14ac:dyDescent="0.15">
      <c r="D58" s="16"/>
      <c r="E58" s="16"/>
      <c r="F58" s="16"/>
      <c r="G58" s="16"/>
      <c r="H58" s="16"/>
      <c r="I58" s="16"/>
      <c r="J58" s="18" t="s">
        <v>28</v>
      </c>
      <c r="K58" s="16"/>
      <c r="L58" s="16"/>
      <c r="M58" s="16"/>
      <c r="N58" s="16"/>
      <c r="O58" s="16"/>
      <c r="P58" s="16"/>
      <c r="Q58" s="16"/>
      <c r="R58" s="16"/>
      <c r="S58" s="16"/>
      <c r="T58" s="16" t="s">
        <v>30</v>
      </c>
      <c r="U58" s="16"/>
      <c r="V58" s="19" t="s">
        <v>32</v>
      </c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242"/>
      <c r="AO58" s="242"/>
    </row>
    <row r="59" spans="3:41" ht="33" customHeight="1" x14ac:dyDescent="0.15">
      <c r="D59" s="16"/>
      <c r="E59" s="16"/>
      <c r="F59" s="16"/>
      <c r="G59" s="16"/>
      <c r="H59" s="16"/>
      <c r="I59" s="16"/>
      <c r="J59" s="18" t="s">
        <v>29</v>
      </c>
      <c r="K59" s="16"/>
      <c r="L59" s="16"/>
      <c r="M59" s="16"/>
      <c r="N59" s="16"/>
      <c r="O59" s="16"/>
      <c r="P59" s="16"/>
      <c r="Q59" s="16"/>
      <c r="R59" s="16"/>
      <c r="S59" s="16"/>
      <c r="T59" s="16" t="s">
        <v>31</v>
      </c>
      <c r="U59" s="16"/>
      <c r="V59" s="20" t="s">
        <v>33</v>
      </c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242"/>
      <c r="AO59" s="242"/>
    </row>
    <row r="60" spans="3:41" ht="17.25" x14ac:dyDescent="0.15">
      <c r="AC60" s="16"/>
      <c r="AD60" s="16"/>
      <c r="AE60" s="21"/>
    </row>
    <row r="61" spans="3:41" ht="17.25" x14ac:dyDescent="0.15">
      <c r="AC61" s="16"/>
      <c r="AD61" s="16"/>
      <c r="AE61" s="21"/>
    </row>
    <row r="62" spans="3:41" ht="17.25" x14ac:dyDescent="0.15">
      <c r="AC62" s="16"/>
      <c r="AD62" s="16"/>
      <c r="AE62" s="21"/>
    </row>
    <row r="63" spans="3:41" ht="17.25" x14ac:dyDescent="0.15"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21"/>
    </row>
    <row r="64" spans="3:41" ht="17.25" x14ac:dyDescent="0.15"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21"/>
    </row>
    <row r="65" spans="3:31" ht="17.25" x14ac:dyDescent="0.15"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21"/>
    </row>
    <row r="66" spans="3:31" s="24" customFormat="1" ht="6" customHeight="1" x14ac:dyDescent="0.15"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3"/>
    </row>
    <row r="67" spans="3:31" ht="17.25" x14ac:dyDescent="0.15"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21"/>
    </row>
    <row r="68" spans="3:31" ht="17.25" x14ac:dyDescent="0.15"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21"/>
    </row>
    <row r="69" spans="3:31" x14ac:dyDescent="0.15">
      <c r="D69" s="13" t="s">
        <v>35</v>
      </c>
    </row>
    <row r="70" spans="3:31" x14ac:dyDescent="0.15">
      <c r="E70" s="192" t="s">
        <v>20</v>
      </c>
      <c r="F70" s="192"/>
      <c r="G70" s="192"/>
      <c r="H70" s="192"/>
      <c r="I70" s="192"/>
      <c r="J70" s="193" t="s">
        <v>19</v>
      </c>
      <c r="K70" s="194"/>
      <c r="L70" s="194"/>
      <c r="M70" s="195"/>
      <c r="N70" s="193" t="s">
        <v>55</v>
      </c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5"/>
    </row>
    <row r="71" spans="3:31" ht="18.75" x14ac:dyDescent="0.15">
      <c r="C71" s="25" t="s">
        <v>56</v>
      </c>
      <c r="D71" s="26">
        <v>219</v>
      </c>
      <c r="E71" s="184">
        <f>IF(D71="","",(VLOOKUP(D71,[1]職員ﾃﾞｰﾀ!$B$6:$BG$500,7)))</f>
        <v>0</v>
      </c>
      <c r="F71" s="184"/>
      <c r="G71" s="184"/>
      <c r="H71" s="184"/>
      <c r="I71" s="184"/>
      <c r="J71" s="181">
        <f>IF(D71="","",(VLOOKUP(D71,[1]職員ﾃﾞｰﾀ!$B$6:$BG$500,12)))</f>
        <v>0</v>
      </c>
      <c r="K71" s="182"/>
      <c r="L71" s="182"/>
      <c r="M71" s="183"/>
      <c r="N71" s="185">
        <f>IF(D71="","",(VLOOKUP(D71,[1]職員ﾃﾞｰﾀ!$B$6:$BG$500,13)))</f>
        <v>0</v>
      </c>
      <c r="O71" s="185"/>
      <c r="P71" s="185"/>
      <c r="Q71" s="185"/>
      <c r="R71" s="185"/>
      <c r="S71" s="178" t="str">
        <f>IF(D71="","",(VLOOKUP(D71,[1]職員ﾃﾞｰﾀ!$B$6:$BG$500,9)))&amp;IF(D71="","",(VLOOKUP(D71,[1]職員ﾃﾞｰﾀ!$B$6:$BG$500,10)))</f>
        <v/>
      </c>
      <c r="T71" s="179"/>
      <c r="U71" s="179"/>
      <c r="V71" s="179"/>
      <c r="W71" s="179"/>
      <c r="X71" s="179"/>
      <c r="Y71" s="179"/>
      <c r="Z71" s="180"/>
    </row>
    <row r="72" spans="3:31" ht="18.75" x14ac:dyDescent="0.15">
      <c r="C72" s="25" t="s">
        <v>57</v>
      </c>
      <c r="D72" s="26">
        <v>40</v>
      </c>
      <c r="E72" s="184">
        <f>IF(D72="","",(VLOOKUP(D72,[1]職員ﾃﾞｰﾀ!$B$6:$BG$500,7)))</f>
        <v>0</v>
      </c>
      <c r="F72" s="184"/>
      <c r="G72" s="184"/>
      <c r="H72" s="184"/>
      <c r="I72" s="184"/>
      <c r="J72" s="181">
        <f>IF(D72="","",(VLOOKUP(D72,[1]職員ﾃﾞｰﾀ!$B$6:$BG$500,12)))</f>
        <v>0</v>
      </c>
      <c r="K72" s="182"/>
      <c r="L72" s="182"/>
      <c r="M72" s="183"/>
      <c r="N72" s="185">
        <f>IF(D72="","",(VLOOKUP(D72,[1]職員ﾃﾞｰﾀ!$B$6:$BG$500,13)))</f>
        <v>0</v>
      </c>
      <c r="O72" s="185"/>
      <c r="P72" s="185"/>
      <c r="Q72" s="185"/>
      <c r="R72" s="185"/>
      <c r="S72" s="178" t="str">
        <f>IF(D72="","",(VLOOKUP(D72,[1]職員ﾃﾞｰﾀ!$B$6:$BG$500,9)))&amp;IF(D72="","",(VLOOKUP(D72,[1]職員ﾃﾞｰﾀ!$B$6:$BG$500,10)))</f>
        <v/>
      </c>
      <c r="T72" s="179"/>
      <c r="U72" s="179"/>
      <c r="V72" s="179"/>
      <c r="W72" s="179"/>
      <c r="X72" s="179"/>
      <c r="Y72" s="179"/>
      <c r="Z72" s="180"/>
    </row>
    <row r="73" spans="3:31" ht="18.75" x14ac:dyDescent="0.15">
      <c r="C73" s="25" t="s">
        <v>58</v>
      </c>
      <c r="D73" s="26">
        <v>30</v>
      </c>
      <c r="E73" s="184" t="str">
        <f>IF(D73="","",(VLOOKUP(D73,[1]職員ﾃﾞｰﾀ!$B$6:$BG$500,7)))</f>
        <v>志布志　太陽</v>
      </c>
      <c r="F73" s="184"/>
      <c r="G73" s="184"/>
      <c r="H73" s="184"/>
      <c r="I73" s="184"/>
      <c r="J73" s="181">
        <f>IF(D73="","",(VLOOKUP(D73,[1]職員ﾃﾞｰﾀ!$B$6:$BG$500,12)))</f>
        <v>123485</v>
      </c>
      <c r="K73" s="182"/>
      <c r="L73" s="182"/>
      <c r="M73" s="183"/>
      <c r="N73" s="185" t="str">
        <f>IF(D73="","",(VLOOKUP(D73,[1]職員ﾃﾞｰﾀ!$B$6:$BG$500,13)))</f>
        <v>899-1030</v>
      </c>
      <c r="O73" s="185"/>
      <c r="P73" s="185"/>
      <c r="Q73" s="185"/>
      <c r="R73" s="185"/>
      <c r="S73" s="178" t="str">
        <f>IF(D73="","",(VLOOKUP(D73,[1]職員ﾃﾞｰﾀ!$B$6:$BG$500,9)))&amp;IF(D73="","",(VLOOKUP(D73,[1]職員ﾃﾞｰﾀ!$B$6:$BG$500,10)))</f>
        <v>鹿児島市天文館30丁目1-30</v>
      </c>
      <c r="T73" s="179"/>
      <c r="U73" s="179"/>
      <c r="V73" s="179"/>
      <c r="W73" s="179"/>
      <c r="X73" s="179"/>
      <c r="Y73" s="179"/>
      <c r="Z73" s="180"/>
    </row>
    <row r="74" spans="3:31" ht="18.75" x14ac:dyDescent="0.15">
      <c r="C74" s="25" t="s">
        <v>59</v>
      </c>
      <c r="D74" s="26">
        <v>31</v>
      </c>
      <c r="E74" s="184" t="str">
        <f>IF(D74="","",(VLOOKUP(D74,[1]職員ﾃﾞｰﾀ!$B$6:$BG$500,7)))</f>
        <v>夕焼　小焼</v>
      </c>
      <c r="F74" s="184"/>
      <c r="G74" s="184"/>
      <c r="H74" s="184"/>
      <c r="I74" s="184"/>
      <c r="J74" s="181">
        <f>IF(D74="","",(VLOOKUP(D74,[1]職員ﾃﾞｰﾀ!$B$6:$BG$500,12)))</f>
        <v>123486</v>
      </c>
      <c r="K74" s="182"/>
      <c r="L74" s="182"/>
      <c r="M74" s="183"/>
      <c r="N74" s="185" t="str">
        <f>IF(D74="","",(VLOOKUP(D74,[1]職員ﾃﾞｰﾀ!$B$6:$BG$500,13)))</f>
        <v>899-1031</v>
      </c>
      <c r="O74" s="185"/>
      <c r="P74" s="185"/>
      <c r="Q74" s="185"/>
      <c r="R74" s="185"/>
      <c r="S74" s="178" t="str">
        <f>IF(D74="","",(VLOOKUP(D74,[1]職員ﾃﾞｰﾀ!$B$6:$BG$500,9)))&amp;IF(D74="","",(VLOOKUP(D74,[1]職員ﾃﾞｰﾀ!$B$6:$BG$500,10)))</f>
        <v>鹿児島市天文館31丁目1-31</v>
      </c>
      <c r="T74" s="179"/>
      <c r="U74" s="179"/>
      <c r="V74" s="179"/>
      <c r="W74" s="179"/>
      <c r="X74" s="179"/>
      <c r="Y74" s="179"/>
      <c r="Z74" s="180"/>
    </row>
    <row r="75" spans="3:31" ht="18.75" x14ac:dyDescent="0.15">
      <c r="C75" s="25" t="s">
        <v>60</v>
      </c>
      <c r="D75" s="26">
        <v>32</v>
      </c>
      <c r="E75" s="184" t="str">
        <f>IF(D75="","",(VLOOKUP(D75,[1]職員ﾃﾞｰﾀ!$B$6:$BG$500,7)))</f>
        <v>太平　洋子</v>
      </c>
      <c r="F75" s="184"/>
      <c r="G75" s="184"/>
      <c r="H75" s="184"/>
      <c r="I75" s="184"/>
      <c r="J75" s="181">
        <f>IF(D75="","",(VLOOKUP(D75,[1]職員ﾃﾞｰﾀ!$B$6:$BG$500,12)))</f>
        <v>123487</v>
      </c>
      <c r="K75" s="182"/>
      <c r="L75" s="182"/>
      <c r="M75" s="183"/>
      <c r="N75" s="185" t="str">
        <f>IF(D75="","",(VLOOKUP(D75,[1]職員ﾃﾞｰﾀ!$B$6:$BG$500,13)))</f>
        <v>899-1032</v>
      </c>
      <c r="O75" s="185"/>
      <c r="P75" s="185"/>
      <c r="Q75" s="185"/>
      <c r="R75" s="185"/>
      <c r="S75" s="178" t="str">
        <f>IF(D75="","",(VLOOKUP(D75,[1]職員ﾃﾞｰﾀ!$B$6:$BG$500,9)))&amp;IF(D75="","",(VLOOKUP(D75,[1]職員ﾃﾞｰﾀ!$B$6:$BG$500,10)))</f>
        <v>鹿児島市天文館32丁目1-32</v>
      </c>
      <c r="T75" s="179"/>
      <c r="U75" s="179"/>
      <c r="V75" s="179"/>
      <c r="W75" s="179"/>
      <c r="X75" s="179"/>
      <c r="Y75" s="179"/>
      <c r="Z75" s="180"/>
    </row>
    <row r="76" spans="3:31" ht="18.75" x14ac:dyDescent="0.15">
      <c r="C76" s="25" t="s">
        <v>61</v>
      </c>
      <c r="D76" s="26"/>
      <c r="E76" s="184" t="str">
        <f>IF(D76="","",(VLOOKUP(D76,[1]職員ﾃﾞｰﾀ!$B$6:$BG$500,7)))</f>
        <v/>
      </c>
      <c r="F76" s="184"/>
      <c r="G76" s="184"/>
      <c r="H76" s="184"/>
      <c r="I76" s="184"/>
      <c r="J76" s="181" t="str">
        <f>IF(D76="","",(VLOOKUP(D76,[1]職員ﾃﾞｰﾀ!$B$6:$BG$500,12)))</f>
        <v/>
      </c>
      <c r="K76" s="182"/>
      <c r="L76" s="182"/>
      <c r="M76" s="183"/>
      <c r="N76" s="185" t="str">
        <f>IF(D76="","",(VLOOKUP(D76,[1]職員ﾃﾞｰﾀ!$B$6:$BG$500,13)))</f>
        <v/>
      </c>
      <c r="O76" s="185"/>
      <c r="P76" s="185"/>
      <c r="Q76" s="185"/>
      <c r="R76" s="185"/>
      <c r="S76" s="178" t="str">
        <f>IF(D76="","",(VLOOKUP(D76,[1]職員ﾃﾞｰﾀ!$B$6:$BG$500,9)))&amp;IF(D76="","",(VLOOKUP(D76,[1]職員ﾃﾞｰﾀ!$B$6:$BG$500,10)))</f>
        <v/>
      </c>
      <c r="T76" s="179"/>
      <c r="U76" s="179"/>
      <c r="V76" s="179"/>
      <c r="W76" s="179"/>
      <c r="X76" s="179"/>
      <c r="Y76" s="179"/>
      <c r="Z76" s="180"/>
    </row>
    <row r="77" spans="3:31" ht="18.75" x14ac:dyDescent="0.15">
      <c r="C77" s="25" t="s">
        <v>62</v>
      </c>
      <c r="D77" s="26"/>
      <c r="E77" s="184" t="str">
        <f>IF(D77="","",(VLOOKUP(D77,[1]職員ﾃﾞｰﾀ!$B$6:$BG$500,7)))</f>
        <v/>
      </c>
      <c r="F77" s="184"/>
      <c r="G77" s="184"/>
      <c r="H77" s="184"/>
      <c r="I77" s="184"/>
      <c r="J77" s="181" t="str">
        <f>IF(D77="","",(VLOOKUP(D77,[1]職員ﾃﾞｰﾀ!$B$6:$BG$500,12)))</f>
        <v/>
      </c>
      <c r="K77" s="182"/>
      <c r="L77" s="182"/>
      <c r="M77" s="183"/>
      <c r="N77" s="185" t="str">
        <f>IF(D77="","",(VLOOKUP(D77,[1]職員ﾃﾞｰﾀ!$B$6:$BG$500,13)))</f>
        <v/>
      </c>
      <c r="O77" s="185"/>
      <c r="P77" s="185"/>
      <c r="Q77" s="185"/>
      <c r="R77" s="185"/>
      <c r="S77" s="178" t="str">
        <f>IF(D77="","",(VLOOKUP(D77,[1]職員ﾃﾞｰﾀ!$B$6:$BG$500,9)))&amp;IF(D77="","",(VLOOKUP(D77,[1]職員ﾃﾞｰﾀ!$B$6:$BG$500,10)))</f>
        <v/>
      </c>
      <c r="T77" s="179"/>
      <c r="U77" s="179"/>
      <c r="V77" s="179"/>
      <c r="W77" s="179"/>
      <c r="X77" s="179"/>
      <c r="Y77" s="179"/>
      <c r="Z77" s="180"/>
    </row>
    <row r="78" spans="3:31" ht="18.75" x14ac:dyDescent="0.15">
      <c r="C78" s="25" t="s">
        <v>65</v>
      </c>
      <c r="D78" s="26"/>
      <c r="E78" s="184" t="str">
        <f>IF(D78="","",(VLOOKUP(D78,[1]職員ﾃﾞｰﾀ!$B$6:$BG$500,7)))</f>
        <v/>
      </c>
      <c r="F78" s="184"/>
      <c r="G78" s="184"/>
      <c r="H78" s="184"/>
      <c r="I78" s="184"/>
      <c r="J78" s="181" t="str">
        <f>IF(D78="","",(VLOOKUP(D78,[1]職員ﾃﾞｰﾀ!$B$6:$BG$500,12)))</f>
        <v/>
      </c>
      <c r="K78" s="182"/>
      <c r="L78" s="182"/>
      <c r="M78" s="183"/>
      <c r="N78" s="185" t="str">
        <f>IF(D78="","",(VLOOKUP(D78,[1]職員ﾃﾞｰﾀ!$B$6:$BG$500,13)))</f>
        <v/>
      </c>
      <c r="O78" s="185"/>
      <c r="P78" s="185"/>
      <c r="Q78" s="185"/>
      <c r="R78" s="185"/>
      <c r="S78" s="178" t="str">
        <f>IF(D78="","",(VLOOKUP(D78,[1]職員ﾃﾞｰﾀ!$B$6:$BG$500,9)))&amp;IF(D78="","",(VLOOKUP(D78,[1]職員ﾃﾞｰﾀ!$B$6:$BG$500,10)))</f>
        <v/>
      </c>
      <c r="T78" s="179"/>
      <c r="U78" s="179"/>
      <c r="V78" s="179"/>
      <c r="W78" s="179"/>
      <c r="X78" s="179"/>
      <c r="Y78" s="179"/>
      <c r="Z78" s="180"/>
    </row>
    <row r="79" spans="3:31" ht="18.75" x14ac:dyDescent="0.15">
      <c r="C79" s="25" t="s">
        <v>66</v>
      </c>
      <c r="D79" s="26"/>
      <c r="E79" s="184" t="str">
        <f>IF(D79="","",(VLOOKUP(D79,[1]職員ﾃﾞｰﾀ!$B$6:$BG$500,7)))</f>
        <v/>
      </c>
      <c r="F79" s="184"/>
      <c r="G79" s="184"/>
      <c r="H79" s="184"/>
      <c r="I79" s="184"/>
      <c r="J79" s="181" t="str">
        <f>IF(D79="","",(VLOOKUP(D79,[1]職員ﾃﾞｰﾀ!$B$6:$BG$500,12)))</f>
        <v/>
      </c>
      <c r="K79" s="182"/>
      <c r="L79" s="182"/>
      <c r="M79" s="183"/>
      <c r="N79" s="185" t="str">
        <f>IF(D79="","",(VLOOKUP(D79,[1]職員ﾃﾞｰﾀ!$B$6:$BG$500,13)))</f>
        <v/>
      </c>
      <c r="O79" s="185"/>
      <c r="P79" s="185"/>
      <c r="Q79" s="185"/>
      <c r="R79" s="185"/>
      <c r="S79" s="178" t="str">
        <f>IF(D79="","",(VLOOKUP(D79,[1]職員ﾃﾞｰﾀ!$B$6:$BG$500,9)))&amp;IF(D79="","",(VLOOKUP(D79,[1]職員ﾃﾞｰﾀ!$B$6:$BG$500,10)))</f>
        <v/>
      </c>
      <c r="T79" s="179"/>
      <c r="U79" s="179"/>
      <c r="V79" s="179"/>
      <c r="W79" s="179"/>
      <c r="X79" s="179"/>
      <c r="Y79" s="179"/>
      <c r="Z79" s="180"/>
    </row>
    <row r="80" spans="3:31" ht="18.75" x14ac:dyDescent="0.15">
      <c r="C80" s="25" t="s">
        <v>67</v>
      </c>
      <c r="D80" s="26"/>
      <c r="E80" s="184" t="str">
        <f>IF(D80="","",(VLOOKUP(D80,[1]職員ﾃﾞｰﾀ!$B$6:$BG$500,7)))</f>
        <v/>
      </c>
      <c r="F80" s="184"/>
      <c r="G80" s="184"/>
      <c r="H80" s="184"/>
      <c r="I80" s="184"/>
      <c r="J80" s="181" t="str">
        <f>IF(D80="","",(VLOOKUP(D80,[1]職員ﾃﾞｰﾀ!$B$6:$BG$500,12)))</f>
        <v/>
      </c>
      <c r="K80" s="182"/>
      <c r="L80" s="182"/>
      <c r="M80" s="183"/>
      <c r="N80" s="185" t="str">
        <f>IF(D80="","",(VLOOKUP(D80,[1]職員ﾃﾞｰﾀ!$B$6:$BG$500,13)))</f>
        <v/>
      </c>
      <c r="O80" s="185"/>
      <c r="P80" s="185"/>
      <c r="Q80" s="185"/>
      <c r="R80" s="185"/>
      <c r="S80" s="178" t="str">
        <f>IF(D80="","",(VLOOKUP(D80,[1]職員ﾃﾞｰﾀ!$B$6:$BG$500,9)))&amp;IF(D80="","",(VLOOKUP(D80,[1]職員ﾃﾞｰﾀ!$B$6:$BG$500,10)))</f>
        <v/>
      </c>
      <c r="T80" s="179"/>
      <c r="U80" s="179"/>
      <c r="V80" s="179"/>
      <c r="W80" s="179"/>
      <c r="X80" s="179"/>
      <c r="Y80" s="179"/>
      <c r="Z80" s="180"/>
    </row>
    <row r="81" spans="3:42" x14ac:dyDescent="0.15">
      <c r="D81" s="12">
        <v>1</v>
      </c>
      <c r="E81" s="12">
        <v>2</v>
      </c>
      <c r="F81" s="12">
        <v>3</v>
      </c>
      <c r="G81" s="12">
        <v>4</v>
      </c>
      <c r="H81" s="12">
        <v>5</v>
      </c>
      <c r="I81" s="12">
        <v>6</v>
      </c>
      <c r="J81" s="12">
        <v>7</v>
      </c>
      <c r="K81" s="12">
        <v>8</v>
      </c>
      <c r="L81" s="12">
        <v>9</v>
      </c>
      <c r="M81" s="12">
        <v>10</v>
      </c>
      <c r="N81" s="12">
        <v>11</v>
      </c>
      <c r="O81" s="12">
        <v>12</v>
      </c>
      <c r="P81" s="12">
        <v>13</v>
      </c>
      <c r="Q81" s="12">
        <v>14</v>
      </c>
      <c r="R81" s="12">
        <v>15</v>
      </c>
      <c r="S81" s="12">
        <v>16</v>
      </c>
      <c r="T81" s="12">
        <v>17</v>
      </c>
      <c r="U81" s="12">
        <v>18</v>
      </c>
      <c r="V81" s="12">
        <v>19</v>
      </c>
      <c r="W81" s="12">
        <v>20</v>
      </c>
      <c r="X81" s="12">
        <v>21</v>
      </c>
      <c r="Y81" s="12">
        <v>22</v>
      </c>
      <c r="Z81" s="12">
        <v>23</v>
      </c>
      <c r="AA81" s="12">
        <v>24</v>
      </c>
      <c r="AB81" s="12">
        <v>25</v>
      </c>
      <c r="AC81" s="12">
        <v>26</v>
      </c>
      <c r="AD81" s="12">
        <v>27</v>
      </c>
      <c r="AE81" s="12">
        <v>28</v>
      </c>
      <c r="AF81" s="12">
        <v>29</v>
      </c>
      <c r="AG81" s="12">
        <v>30</v>
      </c>
      <c r="AH81" s="12">
        <v>31</v>
      </c>
      <c r="AI81" s="12">
        <v>32</v>
      </c>
      <c r="AJ81" s="12">
        <v>33</v>
      </c>
      <c r="AK81" s="12">
        <v>34</v>
      </c>
      <c r="AL81" s="12">
        <v>35</v>
      </c>
      <c r="AM81" s="12">
        <v>36</v>
      </c>
      <c r="AN81" s="12">
        <v>37</v>
      </c>
      <c r="AO81" s="12">
        <v>38</v>
      </c>
      <c r="AP81" s="12">
        <v>39</v>
      </c>
    </row>
    <row r="82" spans="3:42" ht="28.5" x14ac:dyDescent="0.15">
      <c r="C82" s="12">
        <v>1</v>
      </c>
      <c r="D82" s="267" t="str">
        <f>D69</f>
        <v>退職者連絡票</v>
      </c>
      <c r="E82" s="267"/>
      <c r="F82" s="267"/>
      <c r="G82" s="267"/>
      <c r="H82" s="267"/>
      <c r="I82" s="267"/>
      <c r="J82" s="267"/>
      <c r="K82" s="267"/>
      <c r="L82" s="267"/>
      <c r="M82" s="267"/>
      <c r="N82" s="267"/>
      <c r="O82" s="267"/>
      <c r="P82" s="267"/>
      <c r="Q82" s="267"/>
      <c r="R82" s="267"/>
      <c r="S82" s="267"/>
      <c r="T82" s="267"/>
      <c r="U82" s="267"/>
      <c r="V82" s="267"/>
      <c r="W82" s="267"/>
      <c r="X82" s="267"/>
      <c r="Y82" s="267"/>
      <c r="Z82" s="267"/>
      <c r="AA82" s="267"/>
      <c r="AB82" s="267"/>
      <c r="AC82" s="267"/>
      <c r="AD82" s="267"/>
      <c r="AE82" s="267"/>
      <c r="AF82" s="267"/>
      <c r="AG82" s="267"/>
      <c r="AH82" s="267"/>
      <c r="AI82" s="267"/>
      <c r="AJ82" s="267"/>
      <c r="AK82" s="267"/>
      <c r="AL82" s="267"/>
      <c r="AM82" s="267"/>
      <c r="AN82" s="267"/>
      <c r="AO82" s="267"/>
      <c r="AP82" s="14"/>
    </row>
    <row r="83" spans="3:42" ht="26.1" customHeight="1" x14ac:dyDescent="0.15">
      <c r="D83" s="243" t="s">
        <v>53</v>
      </c>
      <c r="E83" s="244"/>
      <c r="F83" s="245"/>
      <c r="G83" s="246" t="str">
        <f>I6</f>
        <v>鹿児島市立天文館小学校</v>
      </c>
      <c r="H83" s="247"/>
      <c r="I83" s="247"/>
      <c r="J83" s="247"/>
      <c r="K83" s="247"/>
      <c r="L83" s="247"/>
      <c r="M83" s="247"/>
      <c r="N83" s="248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</row>
    <row r="84" spans="3:42" ht="26.1" customHeight="1" x14ac:dyDescent="0.15">
      <c r="D84" s="243" t="s">
        <v>3</v>
      </c>
      <c r="E84" s="244"/>
      <c r="F84" s="245"/>
      <c r="G84" s="260" t="str">
        <f>I7</f>
        <v>654321</v>
      </c>
      <c r="H84" s="261"/>
      <c r="I84" s="261"/>
      <c r="J84" s="261"/>
      <c r="K84" s="261"/>
      <c r="L84" s="261"/>
      <c r="M84" s="261"/>
      <c r="N84" s="262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238" t="s">
        <v>40</v>
      </c>
      <c r="AF84" s="239"/>
      <c r="AG84" s="240"/>
      <c r="AH84" s="249">
        <f ca="1">TODAY()</f>
        <v>42258</v>
      </c>
      <c r="AI84" s="250"/>
      <c r="AJ84" s="250"/>
      <c r="AK84" s="250"/>
      <c r="AL84" s="250"/>
      <c r="AM84" s="250"/>
      <c r="AN84" s="250"/>
      <c r="AO84" s="251"/>
      <c r="AP84" s="14"/>
    </row>
    <row r="85" spans="3:42" ht="26.1" customHeight="1" x14ac:dyDescent="0.15">
      <c r="C85" s="12">
        <v>2</v>
      </c>
      <c r="D85" s="243" t="s">
        <v>78</v>
      </c>
      <c r="E85" s="244"/>
      <c r="F85" s="245"/>
      <c r="G85" s="47"/>
      <c r="H85" s="234" t="str">
        <f>基本ｼｰﾄ!I14</f>
        <v>鹿児島　一太郎</v>
      </c>
      <c r="I85" s="234"/>
      <c r="J85" s="234"/>
      <c r="K85" s="234"/>
      <c r="L85" s="234"/>
      <c r="M85" s="234"/>
      <c r="N85" s="235"/>
    </row>
    <row r="86" spans="3:42" x14ac:dyDescent="0.15">
      <c r="C86" s="12">
        <v>3</v>
      </c>
      <c r="D86" s="214" t="s">
        <v>54</v>
      </c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  <c r="S86" s="214"/>
      <c r="T86" s="214"/>
      <c r="U86" s="214"/>
      <c r="V86" s="214"/>
      <c r="W86" s="214"/>
      <c r="X86" s="214"/>
      <c r="Y86" s="214"/>
      <c r="Z86" s="214"/>
      <c r="AA86" s="214"/>
      <c r="AB86" s="214"/>
      <c r="AC86" s="214"/>
      <c r="AD86" s="214"/>
      <c r="AE86" s="214"/>
      <c r="AF86" s="214"/>
      <c r="AG86" s="214"/>
      <c r="AH86" s="214"/>
      <c r="AI86" s="214"/>
      <c r="AJ86" s="214"/>
      <c r="AK86" s="214"/>
      <c r="AL86" s="214"/>
      <c r="AM86" s="214"/>
      <c r="AN86" s="214"/>
      <c r="AO86" s="214"/>
    </row>
    <row r="87" spans="3:42" x14ac:dyDescent="0.15">
      <c r="C87" s="12">
        <v>4</v>
      </c>
      <c r="D87" s="202" t="s">
        <v>19</v>
      </c>
      <c r="E87" s="155"/>
      <c r="F87" s="155"/>
      <c r="G87" s="155"/>
      <c r="H87" s="155"/>
      <c r="I87" s="155"/>
      <c r="J87" s="155"/>
      <c r="K87" s="156"/>
      <c r="L87" s="202" t="s">
        <v>20</v>
      </c>
      <c r="M87" s="155"/>
      <c r="N87" s="155"/>
      <c r="O87" s="155"/>
      <c r="P87" s="155"/>
      <c r="Q87" s="155"/>
      <c r="R87" s="155"/>
      <c r="S87" s="156"/>
      <c r="T87" s="202" t="s">
        <v>37</v>
      </c>
      <c r="U87" s="155"/>
      <c r="V87" s="155"/>
      <c r="W87" s="155"/>
      <c r="X87" s="155"/>
      <c r="Y87" s="155"/>
      <c r="Z87" s="155"/>
      <c r="AA87" s="155"/>
      <c r="AB87" s="155"/>
      <c r="AC87" s="155"/>
      <c r="AD87" s="156"/>
      <c r="AE87" s="202" t="s">
        <v>38</v>
      </c>
      <c r="AF87" s="155"/>
      <c r="AG87" s="155"/>
      <c r="AH87" s="155"/>
      <c r="AI87" s="155"/>
      <c r="AJ87" s="155"/>
      <c r="AK87" s="155"/>
      <c r="AL87" s="155"/>
      <c r="AM87" s="155"/>
      <c r="AN87" s="155"/>
      <c r="AO87" s="156"/>
    </row>
    <row r="88" spans="3:42" x14ac:dyDescent="0.15">
      <c r="C88" s="12">
        <v>5</v>
      </c>
      <c r="D88" s="203"/>
      <c r="E88" s="157"/>
      <c r="F88" s="157"/>
      <c r="G88" s="157"/>
      <c r="H88" s="157"/>
      <c r="I88" s="157"/>
      <c r="J88" s="157"/>
      <c r="K88" s="158"/>
      <c r="L88" s="203"/>
      <c r="M88" s="157"/>
      <c r="N88" s="157"/>
      <c r="O88" s="157"/>
      <c r="P88" s="157"/>
      <c r="Q88" s="157"/>
      <c r="R88" s="157"/>
      <c r="S88" s="158"/>
      <c r="T88" s="203"/>
      <c r="U88" s="157"/>
      <c r="V88" s="157"/>
      <c r="W88" s="157"/>
      <c r="X88" s="157"/>
      <c r="Y88" s="157"/>
      <c r="Z88" s="157"/>
      <c r="AA88" s="157"/>
      <c r="AB88" s="157"/>
      <c r="AC88" s="157"/>
      <c r="AD88" s="158"/>
      <c r="AE88" s="203"/>
      <c r="AF88" s="157"/>
      <c r="AG88" s="157"/>
      <c r="AH88" s="157"/>
      <c r="AI88" s="157"/>
      <c r="AJ88" s="157"/>
      <c r="AK88" s="157"/>
      <c r="AL88" s="157"/>
      <c r="AM88" s="157"/>
      <c r="AN88" s="157"/>
      <c r="AO88" s="158"/>
    </row>
    <row r="89" spans="3:42" ht="27" customHeight="1" x14ac:dyDescent="0.15">
      <c r="C89" s="176">
        <v>1</v>
      </c>
      <c r="D89" s="254">
        <f>J71</f>
        <v>0</v>
      </c>
      <c r="E89" s="255"/>
      <c r="F89" s="255"/>
      <c r="G89" s="255"/>
      <c r="H89" s="255"/>
      <c r="I89" s="255"/>
      <c r="J89" s="255"/>
      <c r="K89" s="256"/>
      <c r="L89" s="186">
        <f>E71</f>
        <v>0</v>
      </c>
      <c r="M89" s="187"/>
      <c r="N89" s="187"/>
      <c r="O89" s="187"/>
      <c r="P89" s="187"/>
      <c r="Q89" s="187"/>
      <c r="R89" s="187"/>
      <c r="S89" s="188"/>
      <c r="T89" s="27" t="s">
        <v>36</v>
      </c>
      <c r="U89" s="210">
        <f>N71</f>
        <v>0</v>
      </c>
      <c r="V89" s="210"/>
      <c r="W89" s="210"/>
      <c r="X89" s="210"/>
      <c r="Y89" s="210"/>
      <c r="Z89" s="28"/>
      <c r="AA89" s="28"/>
      <c r="AB89" s="171" t="s">
        <v>74</v>
      </c>
      <c r="AC89" s="172"/>
      <c r="AD89" s="173"/>
      <c r="AE89" s="202">
        <f>IF(D71="","",(VLOOKUP(D71,[1]職員ﾃﾞｰﾀ!$B$6:$BG$500,14)))</f>
        <v>0</v>
      </c>
      <c r="AF89" s="155"/>
      <c r="AG89" s="155"/>
      <c r="AH89" s="153" t="s">
        <v>39</v>
      </c>
      <c r="AI89" s="155">
        <f>IF(D71="","",(VLOOKUP(D71,[1]職員ﾃﾞｰﾀ!$B$6:$BG$500,15)))</f>
        <v>0</v>
      </c>
      <c r="AJ89" s="155"/>
      <c r="AK89" s="155"/>
      <c r="AL89" s="153" t="s">
        <v>39</v>
      </c>
      <c r="AM89" s="155">
        <f>IF(D71="","",(VLOOKUP(D71,[1]職員ﾃﾞｰﾀ!$B$6:$BG$500,16)))</f>
        <v>0</v>
      </c>
      <c r="AN89" s="155"/>
      <c r="AO89" s="156"/>
    </row>
    <row r="90" spans="3:42" ht="27" customHeight="1" x14ac:dyDescent="0.15">
      <c r="C90" s="177"/>
      <c r="D90" s="257"/>
      <c r="E90" s="258"/>
      <c r="F90" s="258"/>
      <c r="G90" s="258"/>
      <c r="H90" s="258"/>
      <c r="I90" s="258"/>
      <c r="J90" s="258"/>
      <c r="K90" s="259"/>
      <c r="L90" s="189"/>
      <c r="M90" s="190"/>
      <c r="N90" s="190"/>
      <c r="O90" s="190"/>
      <c r="P90" s="190"/>
      <c r="Q90" s="190"/>
      <c r="R90" s="190"/>
      <c r="S90" s="191"/>
      <c r="T90" s="33"/>
      <c r="U90" s="212" t="str">
        <f>S71</f>
        <v/>
      </c>
      <c r="V90" s="212"/>
      <c r="W90" s="212"/>
      <c r="X90" s="212"/>
      <c r="Y90" s="212"/>
      <c r="Z90" s="212"/>
      <c r="AA90" s="212"/>
      <c r="AB90" s="212"/>
      <c r="AC90" s="212"/>
      <c r="AD90" s="213"/>
      <c r="AE90" s="203"/>
      <c r="AF90" s="157"/>
      <c r="AG90" s="157"/>
      <c r="AH90" s="154"/>
      <c r="AI90" s="157"/>
      <c r="AJ90" s="157"/>
      <c r="AK90" s="157"/>
      <c r="AL90" s="154"/>
      <c r="AM90" s="157"/>
      <c r="AN90" s="157"/>
      <c r="AO90" s="158"/>
    </row>
    <row r="91" spans="3:42" ht="27" customHeight="1" x14ac:dyDescent="0.15">
      <c r="C91" s="176">
        <v>2</v>
      </c>
      <c r="D91" s="254">
        <f>J72</f>
        <v>0</v>
      </c>
      <c r="E91" s="255"/>
      <c r="F91" s="255"/>
      <c r="G91" s="255"/>
      <c r="H91" s="255"/>
      <c r="I91" s="255"/>
      <c r="J91" s="255"/>
      <c r="K91" s="256"/>
      <c r="L91" s="186">
        <f>E72</f>
        <v>0</v>
      </c>
      <c r="M91" s="187"/>
      <c r="N91" s="187"/>
      <c r="O91" s="187"/>
      <c r="P91" s="187"/>
      <c r="Q91" s="187"/>
      <c r="R91" s="187"/>
      <c r="S91" s="188"/>
      <c r="T91" s="27" t="s">
        <v>36</v>
      </c>
      <c r="U91" s="153">
        <f>N72</f>
        <v>0</v>
      </c>
      <c r="V91" s="153"/>
      <c r="W91" s="153"/>
      <c r="X91" s="153"/>
      <c r="Y91" s="153"/>
      <c r="Z91" s="28"/>
      <c r="AA91" s="28"/>
      <c r="AB91" s="171"/>
      <c r="AC91" s="172"/>
      <c r="AD91" s="173"/>
      <c r="AE91" s="202">
        <f>IF(D72="","",(VLOOKUP(D72,[1]職員ﾃﾞｰﾀ!$B$6:$BG$500,14)))</f>
        <v>0</v>
      </c>
      <c r="AF91" s="155"/>
      <c r="AG91" s="155"/>
      <c r="AH91" s="153" t="s">
        <v>39</v>
      </c>
      <c r="AI91" s="155">
        <f>IF(D72="","",(VLOOKUP(D72,[1]職員ﾃﾞｰﾀ!$B$6:$BG$500,15)))</f>
        <v>0</v>
      </c>
      <c r="AJ91" s="155"/>
      <c r="AK91" s="155"/>
      <c r="AL91" s="153" t="s">
        <v>39</v>
      </c>
      <c r="AM91" s="155">
        <f>IF(D72="","",(VLOOKUP(D72,[1]職員ﾃﾞｰﾀ!$B$6:$BG$500,16)))</f>
        <v>0</v>
      </c>
      <c r="AN91" s="155"/>
      <c r="AO91" s="156"/>
    </row>
    <row r="92" spans="3:42" ht="27" customHeight="1" x14ac:dyDescent="0.15">
      <c r="C92" s="177"/>
      <c r="D92" s="257"/>
      <c r="E92" s="258"/>
      <c r="F92" s="258"/>
      <c r="G92" s="258"/>
      <c r="H92" s="258"/>
      <c r="I92" s="258"/>
      <c r="J92" s="258"/>
      <c r="K92" s="259"/>
      <c r="L92" s="189"/>
      <c r="M92" s="190"/>
      <c r="N92" s="190"/>
      <c r="O92" s="190"/>
      <c r="P92" s="190"/>
      <c r="Q92" s="190"/>
      <c r="R92" s="190"/>
      <c r="S92" s="191"/>
      <c r="T92" s="33"/>
      <c r="U92" s="212" t="str">
        <f>S72</f>
        <v/>
      </c>
      <c r="V92" s="212"/>
      <c r="W92" s="212"/>
      <c r="X92" s="212"/>
      <c r="Y92" s="212"/>
      <c r="Z92" s="212"/>
      <c r="AA92" s="212"/>
      <c r="AB92" s="212"/>
      <c r="AC92" s="212"/>
      <c r="AD92" s="213"/>
      <c r="AE92" s="203"/>
      <c r="AF92" s="157"/>
      <c r="AG92" s="157"/>
      <c r="AH92" s="154"/>
      <c r="AI92" s="157"/>
      <c r="AJ92" s="157"/>
      <c r="AK92" s="157"/>
      <c r="AL92" s="154"/>
      <c r="AM92" s="157"/>
      <c r="AN92" s="157"/>
      <c r="AO92" s="158"/>
    </row>
    <row r="93" spans="3:42" ht="27" customHeight="1" x14ac:dyDescent="0.15">
      <c r="C93" s="176">
        <v>3</v>
      </c>
      <c r="D93" s="159">
        <f>J73</f>
        <v>123485</v>
      </c>
      <c r="E93" s="160"/>
      <c r="F93" s="160"/>
      <c r="G93" s="160"/>
      <c r="H93" s="160"/>
      <c r="I93" s="160"/>
      <c r="J93" s="160"/>
      <c r="K93" s="161"/>
      <c r="L93" s="165" t="str">
        <f>E73</f>
        <v>志布志　太陽</v>
      </c>
      <c r="M93" s="166"/>
      <c r="N93" s="166"/>
      <c r="O93" s="166"/>
      <c r="P93" s="166"/>
      <c r="Q93" s="166"/>
      <c r="R93" s="166"/>
      <c r="S93" s="167"/>
      <c r="T93" s="43" t="s">
        <v>36</v>
      </c>
      <c r="U93" s="143" t="str">
        <f>N73</f>
        <v>899-1030</v>
      </c>
      <c r="V93" s="143"/>
      <c r="W93" s="143"/>
      <c r="X93" s="143"/>
      <c r="Y93" s="143"/>
      <c r="Z93" s="44"/>
      <c r="AA93" s="44"/>
      <c r="AB93" s="171"/>
      <c r="AC93" s="172"/>
      <c r="AD93" s="173"/>
      <c r="AE93" s="174" t="str">
        <f>IF(D73="","",(VLOOKUP(D73,[1]職員ﾃﾞｰﾀ!$B$6:$BG$500,14)))</f>
        <v>099</v>
      </c>
      <c r="AF93" s="145"/>
      <c r="AG93" s="145"/>
      <c r="AH93" s="143" t="s">
        <v>39</v>
      </c>
      <c r="AI93" s="145" t="str">
        <f>IF(D73="","",(VLOOKUP(D73,[1]職員ﾃﾞｰﾀ!$B$6:$BG$500,15)))</f>
        <v>123</v>
      </c>
      <c r="AJ93" s="145"/>
      <c r="AK93" s="145"/>
      <c r="AL93" s="143" t="s">
        <v>39</v>
      </c>
      <c r="AM93" s="145" t="str">
        <f>IF(D73="","",(VLOOKUP(D73,[1]職員ﾃﾞｰﾀ!$B$6:$BG$500,16)))</f>
        <v>0030</v>
      </c>
      <c r="AN93" s="145"/>
      <c r="AO93" s="147"/>
    </row>
    <row r="94" spans="3:42" ht="27" customHeight="1" x14ac:dyDescent="0.15">
      <c r="C94" s="177"/>
      <c r="D94" s="162"/>
      <c r="E94" s="163"/>
      <c r="F94" s="163"/>
      <c r="G94" s="163"/>
      <c r="H94" s="163"/>
      <c r="I94" s="163"/>
      <c r="J94" s="163"/>
      <c r="K94" s="164"/>
      <c r="L94" s="168"/>
      <c r="M94" s="169"/>
      <c r="N94" s="169"/>
      <c r="O94" s="169"/>
      <c r="P94" s="169"/>
      <c r="Q94" s="169"/>
      <c r="R94" s="169"/>
      <c r="S94" s="170"/>
      <c r="T94" s="45"/>
      <c r="U94" s="149" t="str">
        <f>S73</f>
        <v>鹿児島市天文館30丁目1-30</v>
      </c>
      <c r="V94" s="149"/>
      <c r="W94" s="149"/>
      <c r="X94" s="149"/>
      <c r="Y94" s="149"/>
      <c r="Z94" s="149"/>
      <c r="AA94" s="149"/>
      <c r="AB94" s="149"/>
      <c r="AC94" s="149"/>
      <c r="AD94" s="150"/>
      <c r="AE94" s="175"/>
      <c r="AF94" s="146"/>
      <c r="AG94" s="146"/>
      <c r="AH94" s="144"/>
      <c r="AI94" s="146"/>
      <c r="AJ94" s="146"/>
      <c r="AK94" s="146"/>
      <c r="AL94" s="144"/>
      <c r="AM94" s="146"/>
      <c r="AN94" s="146"/>
      <c r="AO94" s="148"/>
    </row>
    <row r="95" spans="3:42" ht="27" customHeight="1" x14ac:dyDescent="0.15">
      <c r="C95" s="176">
        <v>4</v>
      </c>
      <c r="D95" s="159">
        <f>J74</f>
        <v>123486</v>
      </c>
      <c r="E95" s="160"/>
      <c r="F95" s="160"/>
      <c r="G95" s="160"/>
      <c r="H95" s="160"/>
      <c r="I95" s="160"/>
      <c r="J95" s="160"/>
      <c r="K95" s="161"/>
      <c r="L95" s="165" t="str">
        <f>E74</f>
        <v>夕焼　小焼</v>
      </c>
      <c r="M95" s="166"/>
      <c r="N95" s="166"/>
      <c r="O95" s="166"/>
      <c r="P95" s="166"/>
      <c r="Q95" s="166"/>
      <c r="R95" s="166"/>
      <c r="S95" s="167"/>
      <c r="T95" s="43" t="s">
        <v>36</v>
      </c>
      <c r="U95" s="143" t="str">
        <f>N74</f>
        <v>899-1031</v>
      </c>
      <c r="V95" s="143"/>
      <c r="W95" s="143"/>
      <c r="X95" s="143"/>
      <c r="Y95" s="143"/>
      <c r="Z95" s="44"/>
      <c r="AA95" s="44"/>
      <c r="AB95" s="171"/>
      <c r="AC95" s="172"/>
      <c r="AD95" s="173"/>
      <c r="AE95" s="174" t="str">
        <f>IF(D74="","",(VLOOKUP(D74,[1]職員ﾃﾞｰﾀ!$B$6:$BG$500,14)))</f>
        <v>099</v>
      </c>
      <c r="AF95" s="145"/>
      <c r="AG95" s="145"/>
      <c r="AH95" s="143" t="s">
        <v>39</v>
      </c>
      <c r="AI95" s="145" t="str">
        <f>IF(D74="","",(VLOOKUP(D74,[1]職員ﾃﾞｰﾀ!$B$6:$BG$500,15)))</f>
        <v>123</v>
      </c>
      <c r="AJ95" s="145"/>
      <c r="AK95" s="145"/>
      <c r="AL95" s="143" t="s">
        <v>39</v>
      </c>
      <c r="AM95" s="145" t="str">
        <f>IF(D74="","",(VLOOKUP(D74,[1]職員ﾃﾞｰﾀ!$B$6:$BG$500,16)))</f>
        <v>0031</v>
      </c>
      <c r="AN95" s="145"/>
      <c r="AO95" s="147"/>
    </row>
    <row r="96" spans="3:42" ht="27" customHeight="1" x14ac:dyDescent="0.15">
      <c r="C96" s="177"/>
      <c r="D96" s="162"/>
      <c r="E96" s="163"/>
      <c r="F96" s="163"/>
      <c r="G96" s="163"/>
      <c r="H96" s="163"/>
      <c r="I96" s="163"/>
      <c r="J96" s="163"/>
      <c r="K96" s="164"/>
      <c r="L96" s="168"/>
      <c r="M96" s="169"/>
      <c r="N96" s="169"/>
      <c r="O96" s="169"/>
      <c r="P96" s="169"/>
      <c r="Q96" s="169"/>
      <c r="R96" s="169"/>
      <c r="S96" s="170"/>
      <c r="T96" s="45"/>
      <c r="U96" s="149" t="str">
        <f>S74</f>
        <v>鹿児島市天文館31丁目1-31</v>
      </c>
      <c r="V96" s="149"/>
      <c r="W96" s="149"/>
      <c r="X96" s="149"/>
      <c r="Y96" s="149"/>
      <c r="Z96" s="149"/>
      <c r="AA96" s="149"/>
      <c r="AB96" s="149"/>
      <c r="AC96" s="149"/>
      <c r="AD96" s="150"/>
      <c r="AE96" s="175"/>
      <c r="AF96" s="146"/>
      <c r="AG96" s="146"/>
      <c r="AH96" s="144"/>
      <c r="AI96" s="146"/>
      <c r="AJ96" s="146"/>
      <c r="AK96" s="146"/>
      <c r="AL96" s="144"/>
      <c r="AM96" s="146"/>
      <c r="AN96" s="146"/>
      <c r="AO96" s="148"/>
    </row>
    <row r="97" spans="2:44" ht="27" customHeight="1" x14ac:dyDescent="0.15">
      <c r="C97" s="176">
        <v>5</v>
      </c>
      <c r="D97" s="159">
        <f>J75</f>
        <v>123487</v>
      </c>
      <c r="E97" s="160"/>
      <c r="F97" s="160"/>
      <c r="G97" s="160"/>
      <c r="H97" s="160"/>
      <c r="I97" s="160"/>
      <c r="J97" s="160"/>
      <c r="K97" s="161"/>
      <c r="L97" s="165" t="str">
        <f>E75</f>
        <v>太平　洋子</v>
      </c>
      <c r="M97" s="166"/>
      <c r="N97" s="166"/>
      <c r="O97" s="166"/>
      <c r="P97" s="166"/>
      <c r="Q97" s="166"/>
      <c r="R97" s="166"/>
      <c r="S97" s="167"/>
      <c r="T97" s="43" t="s">
        <v>36</v>
      </c>
      <c r="U97" s="143" t="str">
        <f>N75</f>
        <v>899-1032</v>
      </c>
      <c r="V97" s="143"/>
      <c r="W97" s="143"/>
      <c r="X97" s="143"/>
      <c r="Y97" s="143"/>
      <c r="Z97" s="44"/>
      <c r="AA97" s="44"/>
      <c r="AB97" s="171"/>
      <c r="AC97" s="172"/>
      <c r="AD97" s="173"/>
      <c r="AE97" s="174" t="str">
        <f>IF(D75="","",(VLOOKUP(D75,[1]職員ﾃﾞｰﾀ!$B$6:$BG$500,14)))</f>
        <v>099</v>
      </c>
      <c r="AF97" s="145"/>
      <c r="AG97" s="145"/>
      <c r="AH97" s="143" t="s">
        <v>39</v>
      </c>
      <c r="AI97" s="145" t="str">
        <f>IF(D75="","",(VLOOKUP(D75,[1]職員ﾃﾞｰﾀ!$B$6:$BG$500,15)))</f>
        <v>123</v>
      </c>
      <c r="AJ97" s="145"/>
      <c r="AK97" s="145"/>
      <c r="AL97" s="143" t="s">
        <v>39</v>
      </c>
      <c r="AM97" s="145" t="str">
        <f>IF(D75="","",(VLOOKUP(D75,[1]職員ﾃﾞｰﾀ!$B$6:$BG$500,16)))</f>
        <v>0032</v>
      </c>
      <c r="AN97" s="145"/>
      <c r="AO97" s="147"/>
    </row>
    <row r="98" spans="2:44" ht="27" customHeight="1" x14ac:dyDescent="0.15">
      <c r="C98" s="177"/>
      <c r="D98" s="162"/>
      <c r="E98" s="163"/>
      <c r="F98" s="163"/>
      <c r="G98" s="163"/>
      <c r="H98" s="163"/>
      <c r="I98" s="163"/>
      <c r="J98" s="163"/>
      <c r="K98" s="164"/>
      <c r="L98" s="168"/>
      <c r="M98" s="169"/>
      <c r="N98" s="169"/>
      <c r="O98" s="169"/>
      <c r="P98" s="169"/>
      <c r="Q98" s="169"/>
      <c r="R98" s="169"/>
      <c r="S98" s="170"/>
      <c r="T98" s="45"/>
      <c r="U98" s="149" t="str">
        <f>S75</f>
        <v>鹿児島市天文館32丁目1-32</v>
      </c>
      <c r="V98" s="149"/>
      <c r="W98" s="149"/>
      <c r="X98" s="149"/>
      <c r="Y98" s="149"/>
      <c r="Z98" s="149"/>
      <c r="AA98" s="149"/>
      <c r="AB98" s="149"/>
      <c r="AC98" s="149"/>
      <c r="AD98" s="150"/>
      <c r="AE98" s="175"/>
      <c r="AF98" s="146"/>
      <c r="AG98" s="146"/>
      <c r="AH98" s="144"/>
      <c r="AI98" s="146"/>
      <c r="AJ98" s="146"/>
      <c r="AK98" s="146"/>
      <c r="AL98" s="144"/>
      <c r="AM98" s="146"/>
      <c r="AN98" s="146"/>
      <c r="AO98" s="148"/>
    </row>
    <row r="99" spans="2:44" ht="27" customHeight="1" x14ac:dyDescent="0.15">
      <c r="C99" s="176">
        <v>6</v>
      </c>
      <c r="D99" s="159" t="str">
        <f>J76</f>
        <v/>
      </c>
      <c r="E99" s="160"/>
      <c r="F99" s="160"/>
      <c r="G99" s="160"/>
      <c r="H99" s="160"/>
      <c r="I99" s="160"/>
      <c r="J99" s="160"/>
      <c r="K99" s="161"/>
      <c r="L99" s="165" t="str">
        <f>E76</f>
        <v/>
      </c>
      <c r="M99" s="166"/>
      <c r="N99" s="166"/>
      <c r="O99" s="166"/>
      <c r="P99" s="166"/>
      <c r="Q99" s="166"/>
      <c r="R99" s="166"/>
      <c r="S99" s="167"/>
      <c r="T99" s="43" t="s">
        <v>36</v>
      </c>
      <c r="U99" s="143" t="str">
        <f>N76</f>
        <v/>
      </c>
      <c r="V99" s="143"/>
      <c r="W99" s="143"/>
      <c r="X99" s="143"/>
      <c r="Y99" s="143"/>
      <c r="Z99" s="44"/>
      <c r="AA99" s="44"/>
      <c r="AB99" s="171"/>
      <c r="AC99" s="172"/>
      <c r="AD99" s="173"/>
      <c r="AE99" s="174" t="str">
        <f>IF(D76="","",(VLOOKUP(D76,[1]職員ﾃﾞｰﾀ!$B$6:$BG$500,14)))</f>
        <v/>
      </c>
      <c r="AF99" s="145"/>
      <c r="AG99" s="145"/>
      <c r="AH99" s="143" t="s">
        <v>39</v>
      </c>
      <c r="AI99" s="145" t="str">
        <f>IF(D76="","",(VLOOKUP(D76,[1]職員ﾃﾞｰﾀ!$B$6:$BG$500,15)))</f>
        <v/>
      </c>
      <c r="AJ99" s="145"/>
      <c r="AK99" s="145"/>
      <c r="AL99" s="143" t="s">
        <v>39</v>
      </c>
      <c r="AM99" s="145" t="str">
        <f>IF(D76="","",(VLOOKUP(D76,[1]職員ﾃﾞｰﾀ!$B$6:$BG$500,16)))</f>
        <v/>
      </c>
      <c r="AN99" s="145"/>
      <c r="AO99" s="147"/>
    </row>
    <row r="100" spans="2:44" ht="27" customHeight="1" x14ac:dyDescent="0.15">
      <c r="C100" s="177"/>
      <c r="D100" s="162"/>
      <c r="E100" s="163"/>
      <c r="F100" s="163"/>
      <c r="G100" s="163"/>
      <c r="H100" s="163"/>
      <c r="I100" s="163"/>
      <c r="J100" s="163"/>
      <c r="K100" s="164"/>
      <c r="L100" s="168"/>
      <c r="M100" s="169"/>
      <c r="N100" s="169"/>
      <c r="O100" s="169"/>
      <c r="P100" s="169"/>
      <c r="Q100" s="169"/>
      <c r="R100" s="169"/>
      <c r="S100" s="170"/>
      <c r="T100" s="45"/>
      <c r="U100" s="149" t="str">
        <f>S76</f>
        <v/>
      </c>
      <c r="V100" s="149"/>
      <c r="W100" s="149"/>
      <c r="X100" s="149"/>
      <c r="Y100" s="149"/>
      <c r="Z100" s="149"/>
      <c r="AA100" s="149"/>
      <c r="AB100" s="149"/>
      <c r="AC100" s="149"/>
      <c r="AD100" s="150"/>
      <c r="AE100" s="175"/>
      <c r="AF100" s="146"/>
      <c r="AG100" s="146"/>
      <c r="AH100" s="144"/>
      <c r="AI100" s="146"/>
      <c r="AJ100" s="146"/>
      <c r="AK100" s="146"/>
      <c r="AL100" s="144"/>
      <c r="AM100" s="146"/>
      <c r="AN100" s="146"/>
      <c r="AO100" s="148"/>
    </row>
    <row r="101" spans="2:44" ht="27" customHeight="1" x14ac:dyDescent="0.15">
      <c r="C101" s="176">
        <v>7</v>
      </c>
      <c r="D101" s="159" t="str">
        <f>J78</f>
        <v/>
      </c>
      <c r="E101" s="160"/>
      <c r="F101" s="160"/>
      <c r="G101" s="160"/>
      <c r="H101" s="160"/>
      <c r="I101" s="160"/>
      <c r="J101" s="160"/>
      <c r="K101" s="161"/>
      <c r="L101" s="165" t="str">
        <f>E77</f>
        <v/>
      </c>
      <c r="M101" s="166"/>
      <c r="N101" s="166"/>
      <c r="O101" s="166"/>
      <c r="P101" s="166"/>
      <c r="Q101" s="166"/>
      <c r="R101" s="166"/>
      <c r="S101" s="167"/>
      <c r="T101" s="43" t="s">
        <v>36</v>
      </c>
      <c r="U101" s="143" t="str">
        <f>N77</f>
        <v/>
      </c>
      <c r="V101" s="143"/>
      <c r="W101" s="143"/>
      <c r="X101" s="143"/>
      <c r="Y101" s="143"/>
      <c r="Z101" s="44"/>
      <c r="AA101" s="44"/>
      <c r="AB101" s="171"/>
      <c r="AC101" s="172"/>
      <c r="AD101" s="173"/>
      <c r="AE101" s="174" t="str">
        <f>IF(D77="","",(VLOOKUP(D77,[1]職員ﾃﾞｰﾀ!$B$6:$BG$500,14)))</f>
        <v/>
      </c>
      <c r="AF101" s="145"/>
      <c r="AG101" s="145"/>
      <c r="AH101" s="143" t="s">
        <v>39</v>
      </c>
      <c r="AI101" s="145" t="str">
        <f>IF(D77="","",(VLOOKUP(D77,[1]職員ﾃﾞｰﾀ!$B$6:$BG$500,15)))</f>
        <v/>
      </c>
      <c r="AJ101" s="145"/>
      <c r="AK101" s="145"/>
      <c r="AL101" s="143" t="s">
        <v>39</v>
      </c>
      <c r="AM101" s="145" t="str">
        <f>IF(D77="","",(VLOOKUP(D77,[1]職員ﾃﾞｰﾀ!$B$6:$BG$500,16)))</f>
        <v/>
      </c>
      <c r="AN101" s="145"/>
      <c r="AO101" s="147"/>
    </row>
    <row r="102" spans="2:44" ht="27" customHeight="1" x14ac:dyDescent="0.15">
      <c r="C102" s="177"/>
      <c r="D102" s="162"/>
      <c r="E102" s="163"/>
      <c r="F102" s="163"/>
      <c r="G102" s="163"/>
      <c r="H102" s="163"/>
      <c r="I102" s="163"/>
      <c r="J102" s="163"/>
      <c r="K102" s="164"/>
      <c r="L102" s="168"/>
      <c r="M102" s="169"/>
      <c r="N102" s="169"/>
      <c r="O102" s="169"/>
      <c r="P102" s="169"/>
      <c r="Q102" s="169"/>
      <c r="R102" s="169"/>
      <c r="S102" s="170"/>
      <c r="T102" s="45"/>
      <c r="U102" s="149" t="str">
        <f>S77</f>
        <v/>
      </c>
      <c r="V102" s="149"/>
      <c r="W102" s="149"/>
      <c r="X102" s="149"/>
      <c r="Y102" s="149"/>
      <c r="Z102" s="149"/>
      <c r="AA102" s="149"/>
      <c r="AB102" s="149"/>
      <c r="AC102" s="149"/>
      <c r="AD102" s="150"/>
      <c r="AE102" s="175"/>
      <c r="AF102" s="146"/>
      <c r="AG102" s="146"/>
      <c r="AH102" s="144"/>
      <c r="AI102" s="146"/>
      <c r="AJ102" s="146"/>
      <c r="AK102" s="146"/>
      <c r="AL102" s="144"/>
      <c r="AM102" s="146"/>
      <c r="AN102" s="146"/>
      <c r="AO102" s="148"/>
    </row>
    <row r="103" spans="2:44" ht="27" customHeight="1" x14ac:dyDescent="0.15">
      <c r="C103" s="176">
        <v>8</v>
      </c>
      <c r="D103" s="159" t="str">
        <f>J78</f>
        <v/>
      </c>
      <c r="E103" s="160"/>
      <c r="F103" s="160"/>
      <c r="G103" s="160"/>
      <c r="H103" s="160"/>
      <c r="I103" s="160"/>
      <c r="J103" s="160"/>
      <c r="K103" s="161"/>
      <c r="L103" s="165" t="str">
        <f>E78</f>
        <v/>
      </c>
      <c r="M103" s="166"/>
      <c r="N103" s="166"/>
      <c r="O103" s="166"/>
      <c r="P103" s="166"/>
      <c r="Q103" s="166"/>
      <c r="R103" s="166"/>
      <c r="S103" s="167"/>
      <c r="T103" s="43" t="s">
        <v>36</v>
      </c>
      <c r="U103" s="143" t="str">
        <f>N78</f>
        <v/>
      </c>
      <c r="V103" s="143"/>
      <c r="W103" s="143"/>
      <c r="X103" s="143"/>
      <c r="Y103" s="143"/>
      <c r="Z103" s="44"/>
      <c r="AA103" s="44"/>
      <c r="AB103" s="171"/>
      <c r="AC103" s="172"/>
      <c r="AD103" s="173"/>
      <c r="AE103" s="174" t="str">
        <f>IF(D78="","",(VLOOKUP(D78,[1]職員ﾃﾞｰﾀ!$B$6:$BG$500,14)))</f>
        <v/>
      </c>
      <c r="AF103" s="145"/>
      <c r="AG103" s="145"/>
      <c r="AH103" s="143" t="s">
        <v>39</v>
      </c>
      <c r="AI103" s="145" t="str">
        <f>IF(D78="","",(VLOOKUP(D78,[1]職員ﾃﾞｰﾀ!$B$6:$BG$500,15)))</f>
        <v/>
      </c>
      <c r="AJ103" s="145"/>
      <c r="AK103" s="145"/>
      <c r="AL103" s="143" t="s">
        <v>39</v>
      </c>
      <c r="AM103" s="145" t="str">
        <f>IF(D78="","",(VLOOKUP(D78,[1]職員ﾃﾞｰﾀ!$B$6:$BG$500,16)))</f>
        <v/>
      </c>
      <c r="AN103" s="145"/>
      <c r="AO103" s="147"/>
    </row>
    <row r="104" spans="2:44" ht="27" customHeight="1" x14ac:dyDescent="0.15">
      <c r="C104" s="177"/>
      <c r="D104" s="162"/>
      <c r="E104" s="163"/>
      <c r="F104" s="163"/>
      <c r="G104" s="163"/>
      <c r="H104" s="163"/>
      <c r="I104" s="163"/>
      <c r="J104" s="163"/>
      <c r="K104" s="164"/>
      <c r="L104" s="168"/>
      <c r="M104" s="169"/>
      <c r="N104" s="169"/>
      <c r="O104" s="169"/>
      <c r="P104" s="169"/>
      <c r="Q104" s="169"/>
      <c r="R104" s="169"/>
      <c r="S104" s="170"/>
      <c r="T104" s="45"/>
      <c r="U104" s="149" t="str">
        <f>S78</f>
        <v/>
      </c>
      <c r="V104" s="149"/>
      <c r="W104" s="149"/>
      <c r="X104" s="149"/>
      <c r="Y104" s="149"/>
      <c r="Z104" s="149"/>
      <c r="AA104" s="149"/>
      <c r="AB104" s="149"/>
      <c r="AC104" s="149"/>
      <c r="AD104" s="150"/>
      <c r="AE104" s="175"/>
      <c r="AF104" s="146"/>
      <c r="AG104" s="146"/>
      <c r="AH104" s="144"/>
      <c r="AI104" s="146"/>
      <c r="AJ104" s="146"/>
      <c r="AK104" s="146"/>
      <c r="AL104" s="144"/>
      <c r="AM104" s="146"/>
      <c r="AN104" s="146"/>
      <c r="AO104" s="148"/>
    </row>
    <row r="105" spans="2:44" ht="27" customHeight="1" x14ac:dyDescent="0.15">
      <c r="C105" s="176">
        <v>9</v>
      </c>
      <c r="D105" s="159" t="str">
        <f>J79</f>
        <v/>
      </c>
      <c r="E105" s="160"/>
      <c r="F105" s="160"/>
      <c r="G105" s="160"/>
      <c r="H105" s="160"/>
      <c r="I105" s="160"/>
      <c r="J105" s="160"/>
      <c r="K105" s="161"/>
      <c r="L105" s="165" t="str">
        <f>E79</f>
        <v/>
      </c>
      <c r="M105" s="166"/>
      <c r="N105" s="166"/>
      <c r="O105" s="166"/>
      <c r="P105" s="166"/>
      <c r="Q105" s="166"/>
      <c r="R105" s="166"/>
      <c r="S105" s="167"/>
      <c r="T105" s="43" t="s">
        <v>36</v>
      </c>
      <c r="U105" s="143" t="str">
        <f>N79</f>
        <v/>
      </c>
      <c r="V105" s="143"/>
      <c r="W105" s="143"/>
      <c r="X105" s="143"/>
      <c r="Y105" s="143"/>
      <c r="Z105" s="44"/>
      <c r="AA105" s="44"/>
      <c r="AB105" s="171"/>
      <c r="AC105" s="172"/>
      <c r="AD105" s="173"/>
      <c r="AE105" s="174" t="str">
        <f>IF(D79="","",(VLOOKUP(D79,[1]職員ﾃﾞｰﾀ!$B$6:$BG$500,14)))</f>
        <v/>
      </c>
      <c r="AF105" s="145"/>
      <c r="AG105" s="145"/>
      <c r="AH105" s="143" t="s">
        <v>39</v>
      </c>
      <c r="AI105" s="145" t="str">
        <f>IF(D79="","",(VLOOKUP(D79,[1]職員ﾃﾞｰﾀ!$B$6:$BG$500,15)))</f>
        <v/>
      </c>
      <c r="AJ105" s="145"/>
      <c r="AK105" s="145"/>
      <c r="AL105" s="143" t="s">
        <v>39</v>
      </c>
      <c r="AM105" s="145" t="str">
        <f>IF(D79="","",(VLOOKUP(D79,[1]職員ﾃﾞｰﾀ!$B$6:$BG$500,16)))</f>
        <v/>
      </c>
      <c r="AN105" s="145"/>
      <c r="AO105" s="147"/>
    </row>
    <row r="106" spans="2:44" ht="27" customHeight="1" x14ac:dyDescent="0.15">
      <c r="C106" s="177"/>
      <c r="D106" s="162"/>
      <c r="E106" s="163"/>
      <c r="F106" s="163"/>
      <c r="G106" s="163"/>
      <c r="H106" s="163"/>
      <c r="I106" s="163"/>
      <c r="J106" s="163"/>
      <c r="K106" s="164"/>
      <c r="L106" s="168"/>
      <c r="M106" s="169"/>
      <c r="N106" s="169"/>
      <c r="O106" s="169"/>
      <c r="P106" s="169"/>
      <c r="Q106" s="169"/>
      <c r="R106" s="169"/>
      <c r="S106" s="170"/>
      <c r="T106" s="45"/>
      <c r="U106" s="149" t="str">
        <f>S79</f>
        <v/>
      </c>
      <c r="V106" s="149"/>
      <c r="W106" s="149"/>
      <c r="X106" s="149"/>
      <c r="Y106" s="149"/>
      <c r="Z106" s="149"/>
      <c r="AA106" s="149"/>
      <c r="AB106" s="149"/>
      <c r="AC106" s="149"/>
      <c r="AD106" s="150"/>
      <c r="AE106" s="175"/>
      <c r="AF106" s="146"/>
      <c r="AG106" s="146"/>
      <c r="AH106" s="144"/>
      <c r="AI106" s="146"/>
      <c r="AJ106" s="146"/>
      <c r="AK106" s="146"/>
      <c r="AL106" s="144"/>
      <c r="AM106" s="146"/>
      <c r="AN106" s="146"/>
      <c r="AO106" s="148"/>
    </row>
    <row r="107" spans="2:44" ht="27" customHeight="1" x14ac:dyDescent="0.15">
      <c r="C107" s="176">
        <v>10</v>
      </c>
      <c r="D107" s="159" t="str">
        <f>J80</f>
        <v/>
      </c>
      <c r="E107" s="160"/>
      <c r="F107" s="160"/>
      <c r="G107" s="160"/>
      <c r="H107" s="160"/>
      <c r="I107" s="160"/>
      <c r="J107" s="160"/>
      <c r="K107" s="161"/>
      <c r="L107" s="165" t="str">
        <f>E80</f>
        <v/>
      </c>
      <c r="M107" s="166"/>
      <c r="N107" s="166"/>
      <c r="O107" s="166"/>
      <c r="P107" s="166"/>
      <c r="Q107" s="166"/>
      <c r="R107" s="166"/>
      <c r="S107" s="167"/>
      <c r="T107" s="43" t="s">
        <v>36</v>
      </c>
      <c r="U107" s="143" t="str">
        <f>N80</f>
        <v/>
      </c>
      <c r="V107" s="143"/>
      <c r="W107" s="143"/>
      <c r="X107" s="143"/>
      <c r="Y107" s="143"/>
      <c r="Z107" s="44"/>
      <c r="AA107" s="44"/>
      <c r="AB107" s="171"/>
      <c r="AC107" s="172"/>
      <c r="AD107" s="173"/>
      <c r="AE107" s="174" t="str">
        <f>IF(D80="","",(VLOOKUP(D80,[1]職員ﾃﾞｰﾀ!$B$6:$BG$500,14)))</f>
        <v/>
      </c>
      <c r="AF107" s="145"/>
      <c r="AG107" s="145"/>
      <c r="AH107" s="143" t="s">
        <v>39</v>
      </c>
      <c r="AI107" s="145" t="str">
        <f>IF(D80="","",(VLOOKUP(D80,[1]職員ﾃﾞｰﾀ!$B$6:$BG$500,15)))</f>
        <v/>
      </c>
      <c r="AJ107" s="145"/>
      <c r="AK107" s="145"/>
      <c r="AL107" s="143" t="s">
        <v>39</v>
      </c>
      <c r="AM107" s="145" t="str">
        <f>IF(D80="","",(VLOOKUP(D80,[1]職員ﾃﾞｰﾀ!$B$6:$BG$500,16)))</f>
        <v/>
      </c>
      <c r="AN107" s="145"/>
      <c r="AO107" s="147"/>
    </row>
    <row r="108" spans="2:44" ht="27" customHeight="1" x14ac:dyDescent="0.15">
      <c r="C108" s="177"/>
      <c r="D108" s="162"/>
      <c r="E108" s="163"/>
      <c r="F108" s="163"/>
      <c r="G108" s="163"/>
      <c r="H108" s="163"/>
      <c r="I108" s="163"/>
      <c r="J108" s="163"/>
      <c r="K108" s="164"/>
      <c r="L108" s="168"/>
      <c r="M108" s="169"/>
      <c r="N108" s="169"/>
      <c r="O108" s="169"/>
      <c r="P108" s="169"/>
      <c r="Q108" s="169"/>
      <c r="R108" s="169"/>
      <c r="S108" s="170"/>
      <c r="T108" s="45"/>
      <c r="U108" s="149" t="str">
        <f>S80</f>
        <v/>
      </c>
      <c r="V108" s="149"/>
      <c r="W108" s="149"/>
      <c r="X108" s="149"/>
      <c r="Y108" s="149"/>
      <c r="Z108" s="149"/>
      <c r="AA108" s="149"/>
      <c r="AB108" s="149"/>
      <c r="AC108" s="149"/>
      <c r="AD108" s="150"/>
      <c r="AE108" s="175"/>
      <c r="AF108" s="146"/>
      <c r="AG108" s="146"/>
      <c r="AH108" s="144"/>
      <c r="AI108" s="146"/>
      <c r="AJ108" s="146"/>
      <c r="AK108" s="146"/>
      <c r="AL108" s="144"/>
      <c r="AM108" s="146"/>
      <c r="AN108" s="146"/>
      <c r="AO108" s="148"/>
    </row>
    <row r="109" spans="2:44" ht="27" customHeight="1" x14ac:dyDescent="0.15">
      <c r="C109" s="30"/>
      <c r="D109" s="215" t="s">
        <v>80</v>
      </c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  <c r="O109" s="215"/>
      <c r="P109" s="215"/>
      <c r="Q109" s="215"/>
      <c r="R109" s="215"/>
      <c r="S109" s="215"/>
      <c r="T109" s="215"/>
      <c r="U109" s="215"/>
      <c r="V109" s="215"/>
      <c r="W109" s="215"/>
      <c r="X109" s="215"/>
      <c r="Y109" s="215"/>
      <c r="Z109" s="215"/>
      <c r="AA109" s="215"/>
      <c r="AB109" s="215"/>
      <c r="AC109" s="215"/>
      <c r="AD109" s="215"/>
      <c r="AE109" s="215"/>
      <c r="AF109" s="215"/>
      <c r="AG109" s="215"/>
      <c r="AH109" s="215"/>
      <c r="AI109" s="215"/>
      <c r="AJ109" s="215"/>
      <c r="AK109" s="215"/>
      <c r="AL109" s="215"/>
      <c r="AM109" s="215"/>
      <c r="AN109" s="215"/>
      <c r="AO109" s="215"/>
      <c r="AP109" s="30"/>
      <c r="AQ109" s="30"/>
      <c r="AR109" s="30"/>
    </row>
    <row r="110" spans="2:44" ht="16.5" customHeight="1" x14ac:dyDescent="0.15">
      <c r="C110" s="30"/>
      <c r="D110" s="202" t="s">
        <v>19</v>
      </c>
      <c r="E110" s="155"/>
      <c r="F110" s="155"/>
      <c r="G110" s="155"/>
      <c r="H110" s="155"/>
      <c r="I110" s="155"/>
      <c r="J110" s="155"/>
      <c r="K110" s="156"/>
      <c r="L110" s="202" t="s">
        <v>20</v>
      </c>
      <c r="M110" s="155"/>
      <c r="N110" s="155"/>
      <c r="O110" s="155"/>
      <c r="P110" s="155"/>
      <c r="Q110" s="155"/>
      <c r="R110" s="155"/>
      <c r="S110" s="156"/>
      <c r="T110" s="202" t="s">
        <v>37</v>
      </c>
      <c r="U110" s="155"/>
      <c r="V110" s="155"/>
      <c r="W110" s="155"/>
      <c r="X110" s="155"/>
      <c r="Y110" s="155"/>
      <c r="Z110" s="155"/>
      <c r="AA110" s="155"/>
      <c r="AB110" s="155"/>
      <c r="AC110" s="155"/>
      <c r="AD110" s="156"/>
      <c r="AE110" s="202" t="s">
        <v>38</v>
      </c>
      <c r="AF110" s="155"/>
      <c r="AG110" s="155"/>
      <c r="AH110" s="155"/>
      <c r="AI110" s="155"/>
      <c r="AJ110" s="155"/>
      <c r="AK110" s="155"/>
      <c r="AL110" s="155"/>
      <c r="AM110" s="155"/>
      <c r="AN110" s="155"/>
      <c r="AO110" s="156"/>
    </row>
    <row r="111" spans="2:44" ht="16.5" customHeight="1" x14ac:dyDescent="0.15">
      <c r="C111" s="30"/>
      <c r="D111" s="203"/>
      <c r="E111" s="157"/>
      <c r="F111" s="157"/>
      <c r="G111" s="157"/>
      <c r="H111" s="157"/>
      <c r="I111" s="157"/>
      <c r="J111" s="157"/>
      <c r="K111" s="158"/>
      <c r="L111" s="203"/>
      <c r="M111" s="157"/>
      <c r="N111" s="157"/>
      <c r="O111" s="157"/>
      <c r="P111" s="157"/>
      <c r="Q111" s="157"/>
      <c r="R111" s="157"/>
      <c r="S111" s="158"/>
      <c r="T111" s="203"/>
      <c r="U111" s="157"/>
      <c r="V111" s="157"/>
      <c r="W111" s="157"/>
      <c r="X111" s="157"/>
      <c r="Y111" s="157"/>
      <c r="Z111" s="157"/>
      <c r="AA111" s="157"/>
      <c r="AB111" s="157"/>
      <c r="AC111" s="157"/>
      <c r="AD111" s="158"/>
      <c r="AE111" s="203"/>
      <c r="AF111" s="157"/>
      <c r="AG111" s="157"/>
      <c r="AH111" s="157"/>
      <c r="AI111" s="157"/>
      <c r="AJ111" s="157"/>
      <c r="AK111" s="157"/>
      <c r="AL111" s="157"/>
      <c r="AM111" s="157"/>
      <c r="AN111" s="157"/>
      <c r="AO111" s="158"/>
    </row>
    <row r="112" spans="2:44" ht="27" customHeight="1" x14ac:dyDescent="0.15">
      <c r="B112" s="25" t="s">
        <v>56</v>
      </c>
      <c r="C112" s="26"/>
      <c r="D112" s="204" t="str">
        <f>IF(C112="","",(VLOOKUP(C112,[1]職員ﾃﾞｰﾀ!$B$6:$BG$500,12)))</f>
        <v/>
      </c>
      <c r="E112" s="205"/>
      <c r="F112" s="205"/>
      <c r="G112" s="205"/>
      <c r="H112" s="205"/>
      <c r="I112" s="205"/>
      <c r="J112" s="205"/>
      <c r="K112" s="206"/>
      <c r="L112" s="204" t="str">
        <f>IF(C112="","",(VLOOKUP(C112,[1]職員ﾃﾞｰﾀ!$B$6:$BG$500,7)))</f>
        <v/>
      </c>
      <c r="M112" s="205"/>
      <c r="N112" s="205"/>
      <c r="O112" s="205"/>
      <c r="P112" s="205"/>
      <c r="Q112" s="205"/>
      <c r="R112" s="205"/>
      <c r="S112" s="206"/>
      <c r="T112" s="27" t="s">
        <v>36</v>
      </c>
      <c r="U112" s="210" t="str">
        <f>IF(C112="","",(VLOOKUP(C112,[1]職員ﾃﾞｰﾀ!$B$6:$BG$500,13)))</f>
        <v/>
      </c>
      <c r="V112" s="210"/>
      <c r="W112" s="210"/>
      <c r="X112" s="210"/>
      <c r="Y112" s="210"/>
      <c r="Z112" s="28"/>
      <c r="AA112" s="28"/>
      <c r="AB112" s="28"/>
      <c r="AC112" s="28"/>
      <c r="AD112" s="29"/>
      <c r="AE112" s="202" t="str">
        <f>IF(C112="","",(VLOOKUP(C112,[1]職員ﾃﾞｰﾀ!$B$6:$BG$500,14)))</f>
        <v/>
      </c>
      <c r="AF112" s="155"/>
      <c r="AG112" s="155"/>
      <c r="AH112" s="153" t="s">
        <v>39</v>
      </c>
      <c r="AI112" s="155" t="str">
        <f>IF(C112="","",(VLOOKUP(C112,[1]職員ﾃﾞｰﾀ!$B$6:$BG$500,15)))</f>
        <v/>
      </c>
      <c r="AJ112" s="155"/>
      <c r="AK112" s="155"/>
      <c r="AL112" s="153" t="s">
        <v>39</v>
      </c>
      <c r="AM112" s="155" t="str">
        <f>IF(C112="","",(VLOOKUP(C112,[1]職員ﾃﾞｰﾀ!$B$6:$BG$500,16)))</f>
        <v/>
      </c>
      <c r="AN112" s="155"/>
      <c r="AO112" s="156"/>
    </row>
    <row r="113" spans="4:80" ht="36" customHeight="1" x14ac:dyDescent="0.15">
      <c r="D113" s="207"/>
      <c r="E113" s="208"/>
      <c r="F113" s="208"/>
      <c r="G113" s="208"/>
      <c r="H113" s="208"/>
      <c r="I113" s="208"/>
      <c r="J113" s="208"/>
      <c r="K113" s="209"/>
      <c r="L113" s="207"/>
      <c r="M113" s="208"/>
      <c r="N113" s="208"/>
      <c r="O113" s="208"/>
      <c r="P113" s="208"/>
      <c r="Q113" s="208"/>
      <c r="R113" s="208"/>
      <c r="S113" s="209"/>
      <c r="T113" s="211" t="str">
        <f>IF(C112="","",(VLOOKUP(C112,[1]職員ﾃﾞｰﾀ!$B$6:$BG$500,9)))&amp;IF(C112="","",(VLOOKUP(C112,[1]職員ﾃﾞｰﾀ!$B$6:$BG$500,10)))</f>
        <v/>
      </c>
      <c r="U113" s="212"/>
      <c r="V113" s="212"/>
      <c r="W113" s="212"/>
      <c r="X113" s="212"/>
      <c r="Y113" s="212"/>
      <c r="Z113" s="212"/>
      <c r="AA113" s="212"/>
      <c r="AB113" s="212"/>
      <c r="AC113" s="212"/>
      <c r="AD113" s="213"/>
      <c r="AE113" s="203"/>
      <c r="AF113" s="157"/>
      <c r="AG113" s="157"/>
      <c r="AH113" s="154"/>
      <c r="AI113" s="157"/>
      <c r="AJ113" s="157"/>
      <c r="AK113" s="157"/>
      <c r="AL113" s="154"/>
      <c r="AM113" s="157"/>
      <c r="AN113" s="157"/>
      <c r="AO113" s="158"/>
    </row>
    <row r="114" spans="4:80" ht="32.25" customHeight="1" x14ac:dyDescent="0.15">
      <c r="D114" s="196" t="s">
        <v>75</v>
      </c>
      <c r="E114" s="197"/>
      <c r="F114" s="197"/>
      <c r="G114" s="197"/>
      <c r="H114" s="197"/>
      <c r="I114" s="197"/>
      <c r="J114" s="197"/>
      <c r="K114" s="197"/>
      <c r="L114" s="197"/>
      <c r="M114" s="197"/>
      <c r="N114" s="197"/>
      <c r="O114" s="197"/>
      <c r="P114" s="197"/>
      <c r="Q114" s="197"/>
      <c r="R114" s="197"/>
      <c r="S114" s="197"/>
      <c r="T114" s="197"/>
      <c r="U114" s="197"/>
      <c r="V114" s="197"/>
      <c r="W114" s="197"/>
      <c r="X114" s="197"/>
      <c r="Y114" s="197"/>
      <c r="Z114" s="197"/>
      <c r="AA114" s="197"/>
      <c r="AB114" s="197"/>
      <c r="AC114" s="197"/>
      <c r="AD114" s="197"/>
      <c r="AE114" s="197"/>
      <c r="AF114" s="197"/>
      <c r="AG114" s="197"/>
      <c r="AH114" s="197"/>
      <c r="AI114" s="197"/>
      <c r="AJ114" s="197"/>
      <c r="AK114" s="197"/>
      <c r="AL114" s="197"/>
      <c r="AM114" s="197"/>
      <c r="AN114" s="42"/>
      <c r="AO114" s="42"/>
      <c r="AQ114" s="32"/>
      <c r="AR114" s="41"/>
      <c r="AS114" s="41"/>
      <c r="AT114" s="41"/>
      <c r="AU114" s="41"/>
      <c r="AV114" s="41"/>
      <c r="AW114" s="41"/>
      <c r="AX114" s="41"/>
      <c r="AY114" s="41"/>
      <c r="AZ114" s="41"/>
      <c r="BA114" s="41"/>
      <c r="BB114" s="41"/>
      <c r="BC114" s="41"/>
      <c r="BD114" s="41"/>
      <c r="BE114" s="41"/>
      <c r="BF114" s="41"/>
      <c r="BG114" s="41"/>
      <c r="BH114" s="41"/>
      <c r="BI114" s="41"/>
      <c r="BJ114" s="41"/>
      <c r="BK114" s="41"/>
      <c r="BL114" s="41"/>
      <c r="BM114" s="41"/>
      <c r="BN114" s="41"/>
      <c r="BO114" s="41"/>
      <c r="BP114" s="41"/>
      <c r="BQ114" s="41"/>
      <c r="BR114" s="41"/>
      <c r="BS114" s="41"/>
      <c r="BT114" s="41"/>
      <c r="BU114" s="41"/>
      <c r="BV114" s="41"/>
      <c r="BW114" s="41"/>
      <c r="BX114" s="41"/>
      <c r="BY114" s="41"/>
      <c r="BZ114" s="41"/>
      <c r="CA114" s="41"/>
      <c r="CB114" s="41"/>
    </row>
    <row r="115" spans="4:80" ht="32.25" customHeight="1" x14ac:dyDescent="0.15">
      <c r="D115" s="198"/>
      <c r="E115" s="198"/>
      <c r="F115" s="198"/>
      <c r="G115" s="198"/>
      <c r="H115" s="198"/>
      <c r="I115" s="198"/>
      <c r="J115" s="198"/>
      <c r="K115" s="198"/>
      <c r="L115" s="198"/>
      <c r="M115" s="198"/>
      <c r="N115" s="198"/>
      <c r="O115" s="198"/>
      <c r="P115" s="198"/>
      <c r="Q115" s="198"/>
      <c r="R115" s="198"/>
      <c r="S115" s="198"/>
      <c r="T115" s="198"/>
      <c r="U115" s="198"/>
      <c r="V115" s="198"/>
      <c r="W115" s="198"/>
      <c r="X115" s="198"/>
      <c r="Y115" s="198"/>
      <c r="Z115" s="198"/>
      <c r="AA115" s="198"/>
      <c r="AB115" s="198"/>
      <c r="AC115" s="198"/>
      <c r="AD115" s="198"/>
      <c r="AE115" s="198"/>
      <c r="AF115" s="198"/>
      <c r="AG115" s="198"/>
      <c r="AH115" s="198"/>
      <c r="AI115" s="198"/>
      <c r="AJ115" s="198"/>
      <c r="AK115" s="198"/>
      <c r="AL115" s="198"/>
      <c r="AM115" s="198"/>
      <c r="AQ115" s="41"/>
      <c r="AR115" s="41"/>
      <c r="AS115" s="41"/>
      <c r="AT115" s="41"/>
      <c r="AU115" s="41"/>
      <c r="AV115" s="41"/>
      <c r="AW115" s="41"/>
      <c r="AX115" s="41"/>
      <c r="AY115" s="41"/>
      <c r="AZ115" s="41"/>
      <c r="BA115" s="41"/>
      <c r="BB115" s="41"/>
      <c r="BC115" s="41"/>
      <c r="BD115" s="41"/>
      <c r="BE115" s="41"/>
      <c r="BF115" s="41"/>
      <c r="BG115" s="41"/>
      <c r="BH115" s="41"/>
      <c r="BI115" s="41"/>
      <c r="BJ115" s="41"/>
      <c r="BK115" s="41"/>
      <c r="BL115" s="41"/>
      <c r="BM115" s="41"/>
      <c r="BN115" s="41"/>
      <c r="BO115" s="41"/>
      <c r="BP115" s="41"/>
      <c r="BQ115" s="41"/>
      <c r="BR115" s="41"/>
      <c r="BS115" s="41"/>
      <c r="BT115" s="41"/>
      <c r="BU115" s="41"/>
      <c r="BV115" s="41"/>
      <c r="BW115" s="41"/>
      <c r="BX115" s="41"/>
      <c r="BY115" s="41"/>
      <c r="BZ115" s="41"/>
      <c r="CA115" s="41"/>
      <c r="CB115" s="41"/>
    </row>
    <row r="116" spans="4:80" ht="32.25" customHeight="1" x14ac:dyDescent="0.15">
      <c r="D116" s="198"/>
      <c r="E116" s="198"/>
      <c r="F116" s="198"/>
      <c r="G116" s="198"/>
      <c r="H116" s="198"/>
      <c r="I116" s="198"/>
      <c r="J116" s="198"/>
      <c r="K116" s="198"/>
      <c r="L116" s="198"/>
      <c r="M116" s="198"/>
      <c r="N116" s="198"/>
      <c r="O116" s="198"/>
      <c r="P116" s="198"/>
      <c r="Q116" s="198"/>
      <c r="R116" s="198"/>
      <c r="S116" s="198"/>
      <c r="T116" s="198"/>
      <c r="U116" s="198"/>
      <c r="V116" s="198"/>
      <c r="W116" s="198"/>
      <c r="X116" s="198"/>
      <c r="Y116" s="198"/>
      <c r="Z116" s="198"/>
      <c r="AA116" s="198"/>
      <c r="AB116" s="198"/>
      <c r="AC116" s="198"/>
      <c r="AD116" s="198"/>
      <c r="AE116" s="198"/>
      <c r="AF116" s="198"/>
      <c r="AG116" s="198"/>
      <c r="AH116" s="198"/>
      <c r="AI116" s="198"/>
      <c r="AJ116" s="198"/>
      <c r="AK116" s="198"/>
      <c r="AL116" s="198"/>
      <c r="AM116" s="198"/>
      <c r="AN116" s="41"/>
      <c r="AO116" s="41"/>
    </row>
    <row r="117" spans="4:80" ht="32.25" customHeight="1" x14ac:dyDescent="0.15">
      <c r="D117" s="198"/>
      <c r="E117" s="198"/>
      <c r="F117" s="198"/>
      <c r="G117" s="198"/>
      <c r="H117" s="198"/>
      <c r="I117" s="198"/>
      <c r="J117" s="198"/>
      <c r="K117" s="198"/>
      <c r="L117" s="198"/>
      <c r="M117" s="198"/>
      <c r="N117" s="198"/>
      <c r="O117" s="198"/>
      <c r="P117" s="198"/>
      <c r="Q117" s="198"/>
      <c r="R117" s="198"/>
      <c r="S117" s="198"/>
      <c r="T117" s="198"/>
      <c r="U117" s="198"/>
      <c r="V117" s="198"/>
      <c r="W117" s="198"/>
      <c r="X117" s="198"/>
      <c r="Y117" s="198"/>
      <c r="Z117" s="198"/>
      <c r="AA117" s="198"/>
      <c r="AB117" s="198"/>
      <c r="AC117" s="198"/>
      <c r="AD117" s="198"/>
      <c r="AE117" s="198"/>
      <c r="AF117" s="198"/>
      <c r="AG117" s="198"/>
      <c r="AH117" s="198"/>
      <c r="AI117" s="198"/>
      <c r="AJ117" s="198"/>
      <c r="AK117" s="198"/>
      <c r="AL117" s="198"/>
      <c r="AM117" s="198"/>
      <c r="AN117" s="253" t="str">
        <f>Q120</f>
        <v>099-227-4271</v>
      </c>
      <c r="AO117" s="253"/>
    </row>
    <row r="118" spans="4:80" ht="32.25" customHeight="1" x14ac:dyDescent="0.15">
      <c r="D118" s="198"/>
      <c r="E118" s="198"/>
      <c r="F118" s="198"/>
      <c r="G118" s="198"/>
      <c r="H118" s="198"/>
      <c r="I118" s="198"/>
      <c r="J118" s="198"/>
      <c r="K118" s="198"/>
      <c r="L118" s="198"/>
      <c r="M118" s="198"/>
      <c r="N118" s="198"/>
      <c r="O118" s="198"/>
      <c r="P118" s="198"/>
      <c r="Q118" s="198"/>
      <c r="R118" s="198"/>
      <c r="S118" s="198"/>
      <c r="T118" s="198"/>
      <c r="U118" s="198"/>
      <c r="V118" s="198"/>
      <c r="W118" s="198"/>
      <c r="X118" s="198"/>
      <c r="Y118" s="198"/>
      <c r="Z118" s="198"/>
      <c r="AA118" s="198"/>
      <c r="AB118" s="198"/>
      <c r="AC118" s="198"/>
      <c r="AD118" s="198"/>
      <c r="AE118" s="198"/>
      <c r="AF118" s="198"/>
      <c r="AG118" s="198"/>
      <c r="AH118" s="198"/>
      <c r="AI118" s="198"/>
      <c r="AJ118" s="198"/>
      <c r="AK118" s="198"/>
      <c r="AL118" s="198"/>
      <c r="AM118" s="198"/>
      <c r="AN118" s="253"/>
      <c r="AO118" s="253"/>
    </row>
    <row r="119" spans="4:80" ht="29.1" customHeight="1" x14ac:dyDescent="0.15">
      <c r="D119" s="200" t="s">
        <v>29</v>
      </c>
      <c r="E119" s="200"/>
      <c r="F119" s="200"/>
      <c r="G119" s="200"/>
      <c r="H119" s="200"/>
      <c r="I119" s="200"/>
      <c r="J119" s="200"/>
      <c r="K119" s="200"/>
      <c r="L119" s="200"/>
      <c r="M119" s="200"/>
      <c r="N119" s="152" t="s">
        <v>30</v>
      </c>
      <c r="O119" s="152"/>
      <c r="P119" s="152"/>
      <c r="Q119" s="151" t="s">
        <v>63</v>
      </c>
      <c r="R119" s="151"/>
      <c r="S119" s="151"/>
      <c r="T119" s="151"/>
      <c r="U119" s="151"/>
      <c r="V119" s="151"/>
      <c r="W119" s="201" t="s">
        <v>76</v>
      </c>
      <c r="X119" s="201"/>
      <c r="Y119" s="201"/>
      <c r="Z119" s="201"/>
      <c r="AA119" s="201"/>
      <c r="AB119" s="201"/>
      <c r="AC119" s="201"/>
      <c r="AD119" s="201"/>
      <c r="AE119" s="152" t="s">
        <v>30</v>
      </c>
      <c r="AF119" s="152"/>
      <c r="AG119" s="152"/>
      <c r="AH119" s="151" t="s">
        <v>77</v>
      </c>
      <c r="AI119" s="151"/>
      <c r="AJ119" s="151"/>
      <c r="AK119" s="151"/>
      <c r="AL119" s="151"/>
      <c r="AM119" s="151"/>
      <c r="AN119" s="253"/>
      <c r="AO119" s="253"/>
    </row>
    <row r="120" spans="4:80" ht="29.1" customHeight="1" x14ac:dyDescent="0.15">
      <c r="N120" s="152" t="s">
        <v>31</v>
      </c>
      <c r="O120" s="152"/>
      <c r="P120" s="152"/>
      <c r="Q120" s="199" t="s">
        <v>41</v>
      </c>
      <c r="R120" s="199"/>
      <c r="S120" s="199"/>
      <c r="T120" s="199"/>
      <c r="U120" s="199"/>
      <c r="V120" s="199"/>
      <c r="W120" s="46"/>
      <c r="X120" s="46"/>
      <c r="AE120" s="152" t="s">
        <v>31</v>
      </c>
      <c r="AF120" s="152"/>
      <c r="AG120" s="152"/>
      <c r="AH120" s="199" t="s">
        <v>33</v>
      </c>
      <c r="AI120" s="199"/>
      <c r="AJ120" s="199"/>
      <c r="AK120" s="199"/>
      <c r="AL120" s="199"/>
      <c r="AM120" s="199"/>
      <c r="AN120" s="253"/>
      <c r="AO120" s="253"/>
    </row>
    <row r="137" s="31" customFormat="1" ht="19.5" customHeight="1" x14ac:dyDescent="0.15"/>
    <row r="138" s="31" customFormat="1" ht="19.5" customHeight="1" x14ac:dyDescent="0.15"/>
    <row r="139" s="31" customFormat="1" ht="19.5" customHeight="1" x14ac:dyDescent="0.15"/>
    <row r="140" s="31" customFormat="1" ht="19.5" customHeight="1" x14ac:dyDescent="0.15"/>
    <row r="141" s="31" customFormat="1" ht="19.5" customHeight="1" x14ac:dyDescent="0.15"/>
    <row r="142" s="31" customFormat="1" ht="19.5" customHeight="1" x14ac:dyDescent="0.15"/>
    <row r="143" s="31" customFormat="1" ht="19.5" customHeight="1" x14ac:dyDescent="0.15"/>
    <row r="144" s="31" customFormat="1" ht="19.5" customHeight="1" x14ac:dyDescent="0.15"/>
    <row r="145" s="31" customFormat="1" ht="19.5" customHeight="1" x14ac:dyDescent="0.15"/>
    <row r="146" s="31" customFormat="1" ht="19.5" customHeight="1" x14ac:dyDescent="0.15"/>
    <row r="147" s="31" customFormat="1" ht="19.5" customHeight="1" x14ac:dyDescent="0.15"/>
    <row r="148" s="31" customFormat="1" ht="19.5" customHeight="1" x14ac:dyDescent="0.15"/>
    <row r="149" s="31" customFormat="1" ht="19.5" customHeight="1" x14ac:dyDescent="0.15"/>
    <row r="150" s="31" customFormat="1" ht="19.5" customHeight="1" x14ac:dyDescent="0.15"/>
    <row r="151" s="31" customFormat="1" ht="19.5" customHeight="1" x14ac:dyDescent="0.15"/>
    <row r="152" s="31" customFormat="1" ht="19.5" customHeight="1" x14ac:dyDescent="0.15"/>
    <row r="153" s="31" customFormat="1" ht="19.5" customHeight="1" x14ac:dyDescent="0.15"/>
    <row r="154" s="31" customFormat="1" ht="19.5" customHeight="1" x14ac:dyDescent="0.15"/>
    <row r="155" s="31" customFormat="1" ht="19.5" customHeight="1" x14ac:dyDescent="0.15"/>
    <row r="156" s="31" customFormat="1" ht="19.5" customHeight="1" x14ac:dyDescent="0.15"/>
    <row r="157" s="31" customFormat="1" ht="19.5" customHeight="1" x14ac:dyDescent="0.15"/>
    <row r="158" s="31" customFormat="1" ht="19.5" customHeight="1" x14ac:dyDescent="0.15"/>
    <row r="159" s="31" customFormat="1" ht="19.5" customHeight="1" x14ac:dyDescent="0.15"/>
    <row r="160" s="31" customFormat="1" ht="19.5" customHeight="1" x14ac:dyDescent="0.15"/>
    <row r="161" s="31" customFormat="1" ht="19.5" customHeight="1" x14ac:dyDescent="0.15"/>
    <row r="162" s="31" customFormat="1" ht="19.5" customHeight="1" x14ac:dyDescent="0.15"/>
    <row r="163" s="31" customFormat="1" ht="19.5" customHeight="1" x14ac:dyDescent="0.15"/>
    <row r="164" s="31" customFormat="1" ht="19.5" customHeight="1" x14ac:dyDescent="0.15"/>
    <row r="165" s="31" customFormat="1" ht="19.5" customHeight="1" x14ac:dyDescent="0.15"/>
    <row r="166" s="31" customFormat="1" ht="19.5" customHeight="1" x14ac:dyDescent="0.15"/>
    <row r="167" s="31" customFormat="1" ht="19.5" customHeight="1" x14ac:dyDescent="0.15"/>
    <row r="168" s="31" customFormat="1" ht="19.5" customHeight="1" x14ac:dyDescent="0.15"/>
    <row r="169" s="31" customFormat="1" ht="19.5" customHeight="1" x14ac:dyDescent="0.15"/>
    <row r="170" s="31" customFormat="1" ht="19.5" customHeight="1" x14ac:dyDescent="0.15"/>
    <row r="171" s="31" customFormat="1" ht="19.5" customHeight="1" x14ac:dyDescent="0.15"/>
    <row r="172" s="31" customFormat="1" ht="19.5" customHeight="1" x14ac:dyDescent="0.15"/>
    <row r="173" s="31" customFormat="1" ht="19.5" customHeight="1" x14ac:dyDescent="0.15"/>
    <row r="174" s="31" customFormat="1" ht="19.5" customHeight="1" x14ac:dyDescent="0.15"/>
    <row r="175" s="31" customFormat="1" ht="19.5" customHeight="1" x14ac:dyDescent="0.15"/>
    <row r="176" s="31" customFormat="1" ht="19.5" customHeight="1" x14ac:dyDescent="0.15"/>
    <row r="177" ht="19.5" customHeight="1" x14ac:dyDescent="0.15"/>
    <row r="178" ht="19.5" customHeight="1" x14ac:dyDescent="0.15"/>
    <row r="179" ht="19.5" customHeight="1" x14ac:dyDescent="0.15"/>
    <row r="180" ht="19.5" customHeight="1" x14ac:dyDescent="0.15"/>
    <row r="181" ht="19.5" customHeight="1" x14ac:dyDescent="0.15"/>
    <row r="182" ht="19.5" customHeight="1" x14ac:dyDescent="0.15"/>
    <row r="183" ht="19.5" customHeight="1" x14ac:dyDescent="0.15"/>
    <row r="184" ht="19.5" customHeight="1" x14ac:dyDescent="0.15"/>
    <row r="185" ht="19.5" customHeight="1" x14ac:dyDescent="0.15"/>
    <row r="186" ht="19.5" customHeight="1" x14ac:dyDescent="0.15"/>
    <row r="187" ht="19.5" customHeight="1" x14ac:dyDescent="0.15"/>
    <row r="188" ht="19.5" customHeight="1" x14ac:dyDescent="0.15"/>
    <row r="189" ht="19.5" customHeight="1" x14ac:dyDescent="0.15"/>
    <row r="190" ht="19.5" customHeight="1" x14ac:dyDescent="0.15"/>
    <row r="191" ht="19.5" customHeight="1" x14ac:dyDescent="0.15"/>
    <row r="192" ht="19.5" customHeight="1" x14ac:dyDescent="0.15"/>
    <row r="193" ht="19.5" customHeight="1" x14ac:dyDescent="0.15"/>
    <row r="194" ht="19.5" customHeight="1" x14ac:dyDescent="0.15"/>
    <row r="195" ht="19.5" customHeight="1" x14ac:dyDescent="0.15"/>
    <row r="196" ht="19.5" customHeight="1" x14ac:dyDescent="0.15"/>
    <row r="197" ht="19.5" customHeight="1" x14ac:dyDescent="0.15"/>
    <row r="198" ht="19.5" customHeight="1" x14ac:dyDescent="0.15"/>
    <row r="199" ht="19.5" customHeight="1" x14ac:dyDescent="0.15"/>
    <row r="200" ht="19.5" customHeight="1" x14ac:dyDescent="0.15"/>
    <row r="201" ht="19.5" customHeight="1" x14ac:dyDescent="0.15"/>
    <row r="202" ht="19.5" customHeight="1" x14ac:dyDescent="0.15"/>
    <row r="203" ht="19.5" customHeight="1" x14ac:dyDescent="0.15"/>
    <row r="204" ht="19.5" customHeight="1" x14ac:dyDescent="0.15"/>
    <row r="205" ht="19.5" customHeight="1" x14ac:dyDescent="0.15"/>
    <row r="206" ht="19.5" customHeight="1" x14ac:dyDescent="0.15"/>
    <row r="207" ht="19.5" customHeight="1" x14ac:dyDescent="0.15"/>
    <row r="208" ht="19.5" customHeight="1" x14ac:dyDescent="0.15"/>
    <row r="209" ht="19.5" customHeight="1" x14ac:dyDescent="0.15"/>
    <row r="210" ht="19.5" customHeight="1" x14ac:dyDescent="0.15"/>
    <row r="211" ht="19.5" customHeight="1" x14ac:dyDescent="0.15"/>
    <row r="212" ht="19.5" customHeight="1" x14ac:dyDescent="0.15"/>
    <row r="213" ht="19.5" customHeight="1" x14ac:dyDescent="0.15"/>
    <row r="214" ht="19.5" customHeight="1" x14ac:dyDescent="0.15"/>
    <row r="215" ht="19.5" customHeight="1" x14ac:dyDescent="0.15"/>
    <row r="216" ht="19.5" customHeight="1" x14ac:dyDescent="0.15"/>
    <row r="217" ht="19.5" customHeight="1" x14ac:dyDescent="0.15"/>
    <row r="218" ht="19.5" customHeight="1" x14ac:dyDescent="0.15"/>
    <row r="219" ht="19.5" customHeight="1" x14ac:dyDescent="0.15"/>
    <row r="220" ht="19.5" customHeight="1" x14ac:dyDescent="0.15"/>
    <row r="221" ht="19.5" customHeight="1" x14ac:dyDescent="0.15"/>
    <row r="222" ht="19.5" customHeight="1" x14ac:dyDescent="0.15"/>
    <row r="223" ht="19.5" customHeight="1" x14ac:dyDescent="0.15"/>
    <row r="224" ht="19.5" customHeight="1" x14ac:dyDescent="0.15"/>
    <row r="225" ht="19.5" customHeight="1" x14ac:dyDescent="0.15"/>
    <row r="226" ht="19.5" customHeight="1" x14ac:dyDescent="0.15"/>
    <row r="227" ht="19.5" customHeight="1" x14ac:dyDescent="0.15"/>
    <row r="228" ht="19.5" customHeight="1" x14ac:dyDescent="0.15"/>
    <row r="229" ht="19.5" customHeight="1" x14ac:dyDescent="0.15"/>
    <row r="230" ht="19.5" customHeight="1" x14ac:dyDescent="0.15"/>
    <row r="231" ht="19.5" customHeight="1" x14ac:dyDescent="0.15"/>
    <row r="232" ht="19.5" customHeight="1" x14ac:dyDescent="0.15"/>
    <row r="233" ht="19.5" customHeight="1" x14ac:dyDescent="0.15"/>
    <row r="234" ht="19.5" customHeight="1" x14ac:dyDescent="0.15"/>
    <row r="235" ht="19.5" customHeight="1" x14ac:dyDescent="0.15"/>
    <row r="236" ht="19.5" customHeight="1" x14ac:dyDescent="0.15"/>
    <row r="237" ht="19.5" customHeight="1" x14ac:dyDescent="0.15"/>
    <row r="238" ht="19.5" customHeight="1" x14ac:dyDescent="0.15"/>
    <row r="239" ht="19.5" customHeight="1" x14ac:dyDescent="0.15"/>
    <row r="240" ht="19.5" customHeight="1" x14ac:dyDescent="0.15"/>
    <row r="241" ht="19.5" customHeight="1" x14ac:dyDescent="0.15"/>
    <row r="242" ht="19.5" customHeight="1" x14ac:dyDescent="0.15"/>
    <row r="243" ht="19.5" customHeight="1" x14ac:dyDescent="0.15"/>
    <row r="244" ht="19.5" customHeight="1" x14ac:dyDescent="0.15"/>
    <row r="245" ht="19.5" customHeight="1" x14ac:dyDescent="0.15"/>
    <row r="246" ht="19.5" customHeight="1" x14ac:dyDescent="0.15"/>
    <row r="247" ht="19.5" customHeight="1" x14ac:dyDescent="0.15"/>
    <row r="248" ht="19.5" customHeight="1" x14ac:dyDescent="0.15"/>
    <row r="249" ht="19.5" customHeight="1" x14ac:dyDescent="0.15"/>
    <row r="250" ht="19.5" customHeight="1" x14ac:dyDescent="0.15"/>
    <row r="251" ht="19.5" customHeight="1" x14ac:dyDescent="0.15"/>
    <row r="252" ht="19.5" customHeight="1" x14ac:dyDescent="0.15"/>
    <row r="253" ht="19.5" customHeight="1" x14ac:dyDescent="0.15"/>
    <row r="254" ht="19.5" customHeight="1" x14ac:dyDescent="0.15"/>
    <row r="255" ht="19.5" customHeight="1" x14ac:dyDescent="0.15"/>
    <row r="256" ht="19.5" customHeight="1" x14ac:dyDescent="0.15"/>
    <row r="257" ht="19.5" customHeight="1" x14ac:dyDescent="0.15"/>
    <row r="258" ht="19.5" customHeight="1" x14ac:dyDescent="0.15"/>
    <row r="259" ht="19.5" customHeight="1" x14ac:dyDescent="0.15"/>
    <row r="260" ht="19.5" customHeight="1" x14ac:dyDescent="0.15"/>
    <row r="261" ht="19.5" customHeight="1" x14ac:dyDescent="0.15"/>
    <row r="262" ht="19.5" customHeight="1" x14ac:dyDescent="0.15"/>
    <row r="263" ht="19.5" customHeight="1" x14ac:dyDescent="0.15"/>
    <row r="264" ht="19.5" customHeight="1" x14ac:dyDescent="0.15"/>
    <row r="265" ht="19.5" customHeight="1" x14ac:dyDescent="0.15"/>
    <row r="266" ht="19.5" customHeight="1" x14ac:dyDescent="0.15"/>
    <row r="267" ht="19.5" customHeight="1" x14ac:dyDescent="0.15"/>
    <row r="268" ht="19.5" customHeight="1" x14ac:dyDescent="0.15"/>
    <row r="269" ht="19.5" customHeight="1" x14ac:dyDescent="0.15"/>
    <row r="270" ht="19.5" customHeight="1" x14ac:dyDescent="0.15"/>
    <row r="271" ht="19.5" customHeight="1" x14ac:dyDescent="0.15"/>
    <row r="272" ht="19.5" customHeight="1" x14ac:dyDescent="0.15"/>
    <row r="273" ht="19.5" customHeight="1" x14ac:dyDescent="0.15"/>
    <row r="274" ht="19.5" customHeight="1" x14ac:dyDescent="0.15"/>
    <row r="275" ht="19.5" customHeight="1" x14ac:dyDescent="0.15"/>
    <row r="276" ht="19.5" customHeight="1" x14ac:dyDescent="0.15"/>
    <row r="277" ht="19.5" customHeight="1" x14ac:dyDescent="0.15"/>
    <row r="278" ht="19.5" customHeight="1" x14ac:dyDescent="0.15"/>
    <row r="279" ht="19.5" customHeight="1" x14ac:dyDescent="0.15"/>
    <row r="280" ht="19.5" customHeight="1" x14ac:dyDescent="0.15"/>
    <row r="281" ht="19.5" customHeight="1" x14ac:dyDescent="0.15"/>
    <row r="282" ht="19.5" customHeight="1" x14ac:dyDescent="0.15"/>
    <row r="283" ht="19.5" customHeight="1" x14ac:dyDescent="0.15"/>
    <row r="284" ht="19.5" customHeight="1" x14ac:dyDescent="0.15"/>
    <row r="285" ht="19.5" customHeight="1" x14ac:dyDescent="0.15"/>
    <row r="286" ht="19.5" customHeight="1" x14ac:dyDescent="0.15"/>
    <row r="287" ht="19.5" customHeight="1" x14ac:dyDescent="0.15"/>
    <row r="288" ht="19.5" customHeight="1" x14ac:dyDescent="0.15"/>
    <row r="289" ht="19.5" customHeight="1" x14ac:dyDescent="0.15"/>
    <row r="290" ht="19.5" customHeight="1" x14ac:dyDescent="0.15"/>
    <row r="291" ht="19.5" customHeight="1" x14ac:dyDescent="0.15"/>
    <row r="292" ht="19.5" customHeight="1" x14ac:dyDescent="0.15"/>
    <row r="293" ht="19.5" customHeight="1" x14ac:dyDescent="0.15"/>
    <row r="294" ht="19.5" customHeight="1" x14ac:dyDescent="0.15"/>
    <row r="295" ht="19.5" customHeight="1" x14ac:dyDescent="0.15"/>
    <row r="296" ht="19.5" customHeight="1" x14ac:dyDescent="0.15"/>
    <row r="297" ht="19.5" customHeight="1" x14ac:dyDescent="0.15"/>
    <row r="298" ht="19.5" customHeight="1" x14ac:dyDescent="0.15"/>
    <row r="299" ht="19.5" customHeight="1" x14ac:dyDescent="0.15"/>
    <row r="300" ht="19.5" customHeight="1" x14ac:dyDescent="0.15"/>
    <row r="301" ht="19.5" customHeight="1" x14ac:dyDescent="0.15"/>
    <row r="302" ht="19.5" customHeight="1" x14ac:dyDescent="0.15"/>
    <row r="303" ht="19.5" customHeight="1" x14ac:dyDescent="0.15"/>
    <row r="304" ht="19.5" customHeight="1" x14ac:dyDescent="0.15"/>
    <row r="305" ht="19.5" customHeight="1" x14ac:dyDescent="0.15"/>
    <row r="306" ht="19.5" customHeight="1" x14ac:dyDescent="0.15"/>
    <row r="307" ht="19.5" customHeight="1" x14ac:dyDescent="0.15"/>
    <row r="308" ht="19.5" customHeight="1" x14ac:dyDescent="0.15"/>
    <row r="309" ht="19.5" customHeight="1" x14ac:dyDescent="0.15"/>
    <row r="310" ht="19.5" customHeight="1" x14ac:dyDescent="0.15"/>
    <row r="311" ht="19.5" customHeight="1" x14ac:dyDescent="0.15"/>
    <row r="312" ht="19.5" customHeight="1" x14ac:dyDescent="0.15"/>
    <row r="313" ht="19.5" customHeight="1" x14ac:dyDescent="0.15"/>
    <row r="314" ht="19.5" customHeight="1" x14ac:dyDescent="0.15"/>
    <row r="315" ht="19.5" customHeight="1" x14ac:dyDescent="0.15"/>
    <row r="316" ht="19.5" customHeight="1" x14ac:dyDescent="0.15"/>
    <row r="317" ht="19.5" customHeight="1" x14ac:dyDescent="0.15"/>
    <row r="318" ht="19.5" customHeight="1" x14ac:dyDescent="0.15"/>
    <row r="319" ht="19.5" customHeight="1" x14ac:dyDescent="0.15"/>
    <row r="320" ht="19.5" customHeight="1" x14ac:dyDescent="0.15"/>
    <row r="321" ht="19.5" customHeight="1" x14ac:dyDescent="0.15"/>
    <row r="322" ht="19.5" customHeight="1" x14ac:dyDescent="0.15"/>
    <row r="323" ht="19.5" customHeight="1" x14ac:dyDescent="0.15"/>
    <row r="324" ht="19.5" customHeight="1" x14ac:dyDescent="0.15"/>
    <row r="325" ht="19.5" customHeight="1" x14ac:dyDescent="0.15"/>
    <row r="326" ht="19.5" customHeight="1" x14ac:dyDescent="0.15"/>
    <row r="327" ht="19.5" customHeight="1" x14ac:dyDescent="0.15"/>
    <row r="328" ht="19.5" customHeight="1" x14ac:dyDescent="0.15"/>
    <row r="329" ht="19.5" customHeight="1" x14ac:dyDescent="0.15"/>
    <row r="330" ht="19.5" customHeight="1" x14ac:dyDescent="0.15"/>
    <row r="331" ht="19.5" customHeight="1" x14ac:dyDescent="0.15"/>
    <row r="332" ht="19.5" customHeight="1" x14ac:dyDescent="0.15"/>
    <row r="333" ht="19.5" customHeight="1" x14ac:dyDescent="0.15"/>
    <row r="334" ht="19.5" customHeight="1" x14ac:dyDescent="0.15"/>
    <row r="335" ht="19.5" customHeight="1" x14ac:dyDescent="0.15"/>
    <row r="336" ht="19.5" customHeight="1" x14ac:dyDescent="0.15"/>
    <row r="337" ht="19.5" customHeight="1" x14ac:dyDescent="0.15"/>
    <row r="338" ht="19.5" customHeight="1" x14ac:dyDescent="0.15"/>
    <row r="339" ht="19.5" customHeight="1" x14ac:dyDescent="0.15"/>
    <row r="340" ht="19.5" customHeight="1" x14ac:dyDescent="0.15"/>
    <row r="341" ht="19.5" customHeight="1" x14ac:dyDescent="0.15"/>
    <row r="342" ht="19.5" customHeight="1" x14ac:dyDescent="0.15"/>
    <row r="343" ht="19.5" customHeight="1" x14ac:dyDescent="0.15"/>
    <row r="344" ht="19.5" customHeight="1" x14ac:dyDescent="0.15"/>
    <row r="345" ht="19.5" customHeight="1" x14ac:dyDescent="0.15"/>
    <row r="346" ht="19.5" customHeight="1" x14ac:dyDescent="0.15"/>
    <row r="347" ht="19.5" customHeight="1" x14ac:dyDescent="0.15"/>
    <row r="348" ht="19.5" customHeight="1" x14ac:dyDescent="0.15"/>
    <row r="349" ht="19.5" customHeight="1" x14ac:dyDescent="0.15"/>
    <row r="350" ht="19.5" customHeight="1" x14ac:dyDescent="0.15"/>
    <row r="351" ht="19.5" customHeight="1" x14ac:dyDescent="0.15"/>
    <row r="352" ht="19.5" customHeight="1" x14ac:dyDescent="0.15"/>
    <row r="353" ht="19.5" customHeight="1" x14ac:dyDescent="0.15"/>
    <row r="354" ht="19.5" customHeight="1" x14ac:dyDescent="0.15"/>
    <row r="355" ht="19.5" customHeight="1" x14ac:dyDescent="0.15"/>
    <row r="356" ht="19.5" customHeight="1" x14ac:dyDescent="0.15"/>
    <row r="357" ht="19.5" customHeight="1" x14ac:dyDescent="0.15"/>
    <row r="358" ht="19.5" customHeight="1" x14ac:dyDescent="0.15"/>
    <row r="359" ht="19.5" customHeight="1" x14ac:dyDescent="0.15"/>
    <row r="360" ht="19.5" customHeight="1" x14ac:dyDescent="0.15"/>
    <row r="361" ht="19.5" customHeight="1" x14ac:dyDescent="0.15"/>
    <row r="362" ht="19.5" customHeight="1" x14ac:dyDescent="0.15"/>
    <row r="363" ht="19.5" customHeight="1" x14ac:dyDescent="0.15"/>
    <row r="364" ht="19.5" customHeight="1" x14ac:dyDescent="0.15"/>
    <row r="365" ht="19.5" customHeight="1" x14ac:dyDescent="0.15"/>
    <row r="366" ht="19.5" customHeight="1" x14ac:dyDescent="0.15"/>
    <row r="367" ht="19.5" customHeight="1" x14ac:dyDescent="0.15"/>
    <row r="368" ht="19.5" customHeight="1" x14ac:dyDescent="0.15"/>
    <row r="369" ht="19.5" customHeight="1" x14ac:dyDescent="0.15"/>
    <row r="370" ht="19.5" customHeight="1" x14ac:dyDescent="0.15"/>
    <row r="371" ht="19.5" customHeight="1" x14ac:dyDescent="0.15"/>
    <row r="372" ht="19.5" customHeight="1" x14ac:dyDescent="0.15"/>
    <row r="373" ht="19.5" customHeight="1" x14ac:dyDescent="0.15"/>
    <row r="374" ht="19.5" customHeight="1" x14ac:dyDescent="0.15"/>
    <row r="375" ht="19.5" customHeight="1" x14ac:dyDescent="0.15"/>
    <row r="376" ht="19.5" customHeight="1" x14ac:dyDescent="0.15"/>
    <row r="377" ht="19.5" customHeight="1" x14ac:dyDescent="0.15"/>
    <row r="378" ht="19.5" customHeight="1" x14ac:dyDescent="0.15"/>
    <row r="379" ht="19.5" customHeight="1" x14ac:dyDescent="0.15"/>
    <row r="380" ht="19.5" customHeight="1" x14ac:dyDescent="0.15"/>
    <row r="381" ht="19.5" customHeight="1" x14ac:dyDescent="0.15"/>
    <row r="382" ht="19.5" customHeight="1" x14ac:dyDescent="0.15"/>
    <row r="383" ht="19.5" customHeight="1" x14ac:dyDescent="0.15"/>
    <row r="384" ht="19.5" customHeight="1" x14ac:dyDescent="0.15"/>
    <row r="385" ht="19.5" customHeight="1" x14ac:dyDescent="0.15"/>
    <row r="386" ht="19.5" customHeight="1" x14ac:dyDescent="0.15"/>
    <row r="387" ht="19.5" customHeight="1" x14ac:dyDescent="0.15"/>
    <row r="388" ht="19.5" customHeight="1" x14ac:dyDescent="0.15"/>
    <row r="389" ht="19.5" customHeight="1" x14ac:dyDescent="0.15"/>
    <row r="390" ht="19.5" customHeight="1" x14ac:dyDescent="0.15"/>
    <row r="391" ht="19.5" customHeight="1" x14ac:dyDescent="0.15"/>
    <row r="392" ht="19.5" customHeight="1" x14ac:dyDescent="0.15"/>
    <row r="393" ht="19.5" customHeight="1" x14ac:dyDescent="0.15"/>
    <row r="394" ht="19.5" customHeight="1" x14ac:dyDescent="0.15"/>
    <row r="395" ht="19.5" customHeight="1" x14ac:dyDescent="0.15"/>
    <row r="396" ht="19.5" customHeight="1" x14ac:dyDescent="0.15"/>
    <row r="397" ht="19.5" customHeight="1" x14ac:dyDescent="0.15"/>
    <row r="398" ht="19.5" customHeight="1" x14ac:dyDescent="0.15"/>
    <row r="399" ht="19.5" customHeight="1" x14ac:dyDescent="0.15"/>
    <row r="400" ht="19.5" customHeight="1" x14ac:dyDescent="0.15"/>
    <row r="401" ht="19.5" customHeight="1" x14ac:dyDescent="0.15"/>
    <row r="402" ht="19.5" customHeight="1" x14ac:dyDescent="0.15"/>
    <row r="403" ht="19.5" customHeight="1" x14ac:dyDescent="0.15"/>
    <row r="404" ht="19.5" customHeight="1" x14ac:dyDescent="0.15"/>
    <row r="405" ht="19.5" customHeight="1" x14ac:dyDescent="0.15"/>
    <row r="406" ht="19.5" customHeight="1" x14ac:dyDescent="0.15"/>
    <row r="407" ht="19.5" customHeight="1" x14ac:dyDescent="0.15"/>
    <row r="408" ht="19.5" customHeight="1" x14ac:dyDescent="0.15"/>
    <row r="409" ht="19.5" customHeight="1" x14ac:dyDescent="0.15"/>
    <row r="410" ht="19.5" customHeight="1" x14ac:dyDescent="0.15"/>
    <row r="411" ht="19.5" customHeight="1" x14ac:dyDescent="0.15"/>
    <row r="412" ht="19.5" customHeight="1" x14ac:dyDescent="0.15"/>
    <row r="413" ht="19.5" customHeight="1" x14ac:dyDescent="0.15"/>
    <row r="414" ht="19.5" customHeight="1" x14ac:dyDescent="0.15"/>
    <row r="415" ht="19.5" customHeight="1" x14ac:dyDescent="0.15"/>
    <row r="416" ht="19.5" customHeight="1" x14ac:dyDescent="0.15"/>
    <row r="417" ht="19.5" customHeight="1" x14ac:dyDescent="0.15"/>
    <row r="418" ht="19.5" customHeight="1" x14ac:dyDescent="0.15"/>
    <row r="419" ht="19.5" customHeight="1" x14ac:dyDescent="0.15"/>
    <row r="420" ht="19.5" customHeight="1" x14ac:dyDescent="0.15"/>
    <row r="421" ht="19.5" customHeight="1" x14ac:dyDescent="0.15"/>
    <row r="422" ht="19.5" customHeight="1" x14ac:dyDescent="0.15"/>
    <row r="423" ht="19.5" customHeight="1" x14ac:dyDescent="0.15"/>
    <row r="424" ht="19.5" customHeight="1" x14ac:dyDescent="0.15"/>
    <row r="425" ht="19.5" customHeight="1" x14ac:dyDescent="0.15"/>
    <row r="426" ht="19.5" customHeight="1" x14ac:dyDescent="0.15"/>
    <row r="427" ht="19.5" customHeight="1" x14ac:dyDescent="0.15"/>
    <row r="428" ht="19.5" customHeight="1" x14ac:dyDescent="0.15"/>
    <row r="429" ht="19.5" customHeight="1" x14ac:dyDescent="0.15"/>
    <row r="430" ht="19.5" customHeight="1" x14ac:dyDescent="0.15"/>
    <row r="431" ht="19.5" customHeight="1" x14ac:dyDescent="0.15"/>
    <row r="432" ht="19.5" customHeight="1" x14ac:dyDescent="0.15"/>
    <row r="433" ht="19.5" customHeight="1" x14ac:dyDescent="0.15"/>
    <row r="434" ht="19.5" customHeight="1" x14ac:dyDescent="0.15"/>
    <row r="435" ht="19.5" customHeight="1" x14ac:dyDescent="0.15"/>
    <row r="436" ht="19.5" customHeight="1" x14ac:dyDescent="0.15"/>
    <row r="437" ht="19.5" customHeight="1" x14ac:dyDescent="0.15"/>
    <row r="438" ht="19.5" customHeight="1" x14ac:dyDescent="0.15"/>
    <row r="439" ht="19.5" customHeight="1" x14ac:dyDescent="0.15"/>
    <row r="440" ht="19.5" customHeight="1" x14ac:dyDescent="0.15"/>
    <row r="441" ht="19.5" customHeight="1" x14ac:dyDescent="0.15"/>
    <row r="442" ht="19.5" customHeight="1" x14ac:dyDescent="0.15"/>
    <row r="443" ht="19.5" customHeight="1" x14ac:dyDescent="0.15"/>
    <row r="444" ht="19.5" customHeight="1" x14ac:dyDescent="0.15"/>
    <row r="445" ht="19.5" customHeight="1" x14ac:dyDescent="0.15"/>
    <row r="446" ht="19.5" customHeight="1" x14ac:dyDescent="0.15"/>
    <row r="447" ht="19.5" customHeight="1" x14ac:dyDescent="0.15"/>
    <row r="448" ht="19.5" customHeight="1" x14ac:dyDescent="0.15"/>
    <row r="449" ht="19.5" customHeight="1" x14ac:dyDescent="0.15"/>
    <row r="450" ht="19.5" customHeight="1" x14ac:dyDescent="0.15"/>
    <row r="451" ht="19.5" customHeight="1" x14ac:dyDescent="0.15"/>
    <row r="452" ht="19.5" customHeight="1" x14ac:dyDescent="0.15"/>
    <row r="453" ht="19.5" customHeight="1" x14ac:dyDescent="0.15"/>
    <row r="454" ht="19.5" customHeight="1" x14ac:dyDescent="0.15"/>
    <row r="455" ht="19.5" customHeight="1" x14ac:dyDescent="0.15"/>
    <row r="456" ht="19.5" customHeight="1" x14ac:dyDescent="0.15"/>
    <row r="457" ht="19.5" customHeight="1" x14ac:dyDescent="0.15"/>
    <row r="458" ht="19.5" customHeight="1" x14ac:dyDescent="0.15"/>
    <row r="459" ht="19.5" customHeight="1" x14ac:dyDescent="0.15"/>
    <row r="460" ht="19.5" customHeight="1" x14ac:dyDescent="0.15"/>
    <row r="461" ht="19.5" customHeight="1" x14ac:dyDescent="0.15"/>
    <row r="462" ht="19.5" customHeight="1" x14ac:dyDescent="0.15"/>
    <row r="463" ht="19.5" customHeight="1" x14ac:dyDescent="0.15"/>
    <row r="464" ht="19.5" customHeight="1" x14ac:dyDescent="0.15"/>
    <row r="465" ht="19.5" customHeight="1" x14ac:dyDescent="0.15"/>
    <row r="466" ht="19.5" customHeight="1" x14ac:dyDescent="0.15"/>
    <row r="467" ht="19.5" customHeight="1" x14ac:dyDescent="0.15"/>
    <row r="468" ht="19.5" customHeight="1" x14ac:dyDescent="0.15"/>
    <row r="469" ht="19.5" customHeight="1" x14ac:dyDescent="0.15"/>
    <row r="470" ht="19.5" customHeight="1" x14ac:dyDescent="0.15"/>
    <row r="471" ht="19.5" customHeight="1" x14ac:dyDescent="0.15"/>
    <row r="472" ht="19.5" customHeight="1" x14ac:dyDescent="0.15"/>
    <row r="473" ht="19.5" customHeight="1" x14ac:dyDescent="0.15"/>
    <row r="474" ht="19.5" customHeight="1" x14ac:dyDescent="0.15"/>
    <row r="475" ht="19.5" customHeight="1" x14ac:dyDescent="0.15"/>
    <row r="476" ht="19.5" customHeight="1" x14ac:dyDescent="0.15"/>
    <row r="477" ht="19.5" customHeight="1" x14ac:dyDescent="0.15"/>
    <row r="478" ht="19.5" customHeight="1" x14ac:dyDescent="0.15"/>
    <row r="479" ht="19.5" customHeight="1" x14ac:dyDescent="0.15"/>
    <row r="480" ht="19.5" customHeight="1" x14ac:dyDescent="0.15"/>
    <row r="481" ht="19.5" customHeight="1" x14ac:dyDescent="0.15"/>
    <row r="482" ht="19.5" customHeight="1" x14ac:dyDescent="0.15"/>
    <row r="483" ht="19.5" customHeight="1" x14ac:dyDescent="0.15"/>
    <row r="484" ht="19.5" customHeight="1" x14ac:dyDescent="0.15"/>
    <row r="485" ht="19.5" customHeight="1" x14ac:dyDescent="0.15"/>
    <row r="486" ht="19.5" customHeight="1" x14ac:dyDescent="0.15"/>
    <row r="487" ht="19.5" customHeight="1" x14ac:dyDescent="0.15"/>
    <row r="488" ht="19.5" customHeight="1" x14ac:dyDescent="0.15"/>
    <row r="489" ht="19.5" customHeight="1" x14ac:dyDescent="0.15"/>
    <row r="490" ht="19.5" customHeight="1" x14ac:dyDescent="0.15"/>
    <row r="491" ht="19.5" customHeight="1" x14ac:dyDescent="0.15"/>
    <row r="492" ht="19.5" customHeight="1" x14ac:dyDescent="0.15"/>
    <row r="493" ht="19.5" customHeight="1" x14ac:dyDescent="0.15"/>
    <row r="494" ht="19.5" customHeight="1" x14ac:dyDescent="0.15"/>
    <row r="495" ht="19.5" customHeight="1" x14ac:dyDescent="0.15"/>
    <row r="496" ht="19.5" customHeight="1" x14ac:dyDescent="0.15"/>
    <row r="497" ht="19.5" customHeight="1" x14ac:dyDescent="0.15"/>
    <row r="498" ht="19.5" customHeight="1" x14ac:dyDescent="0.15"/>
    <row r="499" ht="19.5" customHeight="1" x14ac:dyDescent="0.15"/>
    <row r="500" ht="19.5" customHeight="1" x14ac:dyDescent="0.15"/>
    <row r="501" ht="19.5" customHeight="1" x14ac:dyDescent="0.15"/>
    <row r="502" ht="19.5" customHeight="1" x14ac:dyDescent="0.15"/>
    <row r="503" ht="19.5" customHeight="1" x14ac:dyDescent="0.15"/>
    <row r="504" ht="19.5" customHeight="1" x14ac:dyDescent="0.15"/>
    <row r="505" ht="19.5" customHeight="1" x14ac:dyDescent="0.15"/>
    <row r="506" ht="19.5" customHeight="1" x14ac:dyDescent="0.15"/>
    <row r="507" ht="19.5" customHeight="1" x14ac:dyDescent="0.15"/>
    <row r="508" ht="19.5" customHeight="1" x14ac:dyDescent="0.15"/>
    <row r="509" ht="19.5" customHeight="1" x14ac:dyDescent="0.15"/>
    <row r="510" ht="19.5" customHeight="1" x14ac:dyDescent="0.15"/>
    <row r="511" ht="19.5" customHeight="1" x14ac:dyDescent="0.15"/>
    <row r="512" ht="19.5" customHeight="1" x14ac:dyDescent="0.15"/>
    <row r="513" ht="19.5" customHeight="1" x14ac:dyDescent="0.15"/>
    <row r="514" ht="19.5" customHeight="1" x14ac:dyDescent="0.15"/>
    <row r="515" ht="19.5" customHeight="1" x14ac:dyDescent="0.15"/>
    <row r="516" ht="19.5" customHeight="1" x14ac:dyDescent="0.15"/>
    <row r="517" ht="19.5" customHeight="1" x14ac:dyDescent="0.15"/>
    <row r="518" ht="19.5" customHeight="1" x14ac:dyDescent="0.15"/>
    <row r="519" ht="19.5" customHeight="1" x14ac:dyDescent="0.15"/>
    <row r="520" ht="19.5" customHeight="1" x14ac:dyDescent="0.15"/>
    <row r="521" ht="19.5" customHeight="1" x14ac:dyDescent="0.15"/>
    <row r="522" ht="19.5" customHeight="1" x14ac:dyDescent="0.15"/>
    <row r="523" ht="19.5" customHeight="1" x14ac:dyDescent="0.15"/>
    <row r="524" ht="19.5" customHeight="1" x14ac:dyDescent="0.15"/>
    <row r="525" ht="19.5" customHeight="1" x14ac:dyDescent="0.15"/>
    <row r="526" ht="19.5" customHeight="1" x14ac:dyDescent="0.15"/>
    <row r="527" ht="19.5" customHeight="1" x14ac:dyDescent="0.15"/>
    <row r="528" ht="19.5" customHeight="1" x14ac:dyDescent="0.15"/>
    <row r="529" ht="19.5" customHeight="1" x14ac:dyDescent="0.15"/>
    <row r="530" ht="19.5" customHeight="1" x14ac:dyDescent="0.15"/>
    <row r="531" ht="19.5" customHeight="1" x14ac:dyDescent="0.15"/>
    <row r="532" ht="19.5" customHeight="1" x14ac:dyDescent="0.15"/>
    <row r="533" ht="19.5" customHeight="1" x14ac:dyDescent="0.15"/>
    <row r="534" ht="19.5" customHeight="1" x14ac:dyDescent="0.15"/>
    <row r="535" ht="19.5" customHeight="1" x14ac:dyDescent="0.15"/>
    <row r="536" ht="19.5" customHeight="1" x14ac:dyDescent="0.15"/>
    <row r="537" ht="19.5" customHeight="1" x14ac:dyDescent="0.15"/>
    <row r="538" ht="19.5" customHeight="1" x14ac:dyDescent="0.15"/>
    <row r="539" ht="19.5" customHeight="1" x14ac:dyDescent="0.15"/>
    <row r="540" ht="19.5" customHeight="1" x14ac:dyDescent="0.15"/>
    <row r="541" ht="19.5" customHeight="1" x14ac:dyDescent="0.15"/>
    <row r="542" ht="19.5" customHeight="1" x14ac:dyDescent="0.15"/>
    <row r="543" ht="19.5" customHeight="1" x14ac:dyDescent="0.15"/>
    <row r="544" ht="19.5" customHeight="1" x14ac:dyDescent="0.15"/>
    <row r="545" ht="19.5" customHeight="1" x14ac:dyDescent="0.15"/>
    <row r="546" ht="19.5" customHeight="1" x14ac:dyDescent="0.15"/>
    <row r="547" ht="19.5" customHeight="1" x14ac:dyDescent="0.15"/>
    <row r="548" ht="19.5" customHeight="1" x14ac:dyDescent="0.15"/>
    <row r="549" ht="19.5" customHeight="1" x14ac:dyDescent="0.15"/>
    <row r="550" ht="19.5" customHeight="1" x14ac:dyDescent="0.15"/>
    <row r="551" ht="19.5" customHeight="1" x14ac:dyDescent="0.15"/>
    <row r="552" ht="19.5" customHeight="1" x14ac:dyDescent="0.15"/>
  </sheetData>
  <mergeCells count="325">
    <mergeCell ref="AE54:AO54"/>
    <mergeCell ref="AE50:AO50"/>
    <mergeCell ref="D52:K53"/>
    <mergeCell ref="L52:S53"/>
    <mergeCell ref="T52:AD53"/>
    <mergeCell ref="AE52:AO53"/>
    <mergeCell ref="AE49:AO49"/>
    <mergeCell ref="L50:S50"/>
    <mergeCell ref="AC24:AU24"/>
    <mergeCell ref="AC26:AG26"/>
    <mergeCell ref="AH26:AK26"/>
    <mergeCell ref="AC27:AG27"/>
    <mergeCell ref="AH27:AK27"/>
    <mergeCell ref="AL26:AP26"/>
    <mergeCell ref="AL27:AP27"/>
    <mergeCell ref="AQ26:AU26"/>
    <mergeCell ref="AQ27:AU27"/>
    <mergeCell ref="AH25:AK25"/>
    <mergeCell ref="AC25:AG25"/>
    <mergeCell ref="AE48:AO48"/>
    <mergeCell ref="AL25:AP25"/>
    <mergeCell ref="AQ25:AU25"/>
    <mergeCell ref="D82:AO82"/>
    <mergeCell ref="D99:K100"/>
    <mergeCell ref="D97:K98"/>
    <mergeCell ref="S72:Z72"/>
    <mergeCell ref="D84:F84"/>
    <mergeCell ref="D87:K88"/>
    <mergeCell ref="L87:S88"/>
    <mergeCell ref="T87:AD88"/>
    <mergeCell ref="E75:I75"/>
    <mergeCell ref="D85:F85"/>
    <mergeCell ref="H85:N85"/>
    <mergeCell ref="J75:M75"/>
    <mergeCell ref="N75:R75"/>
    <mergeCell ref="D38:F38"/>
    <mergeCell ref="G38:N38"/>
    <mergeCell ref="C89:C90"/>
    <mergeCell ref="C91:C92"/>
    <mergeCell ref="C93:C94"/>
    <mergeCell ref="C95:C96"/>
    <mergeCell ref="C97:C98"/>
    <mergeCell ref="C99:C100"/>
    <mergeCell ref="C107:C108"/>
    <mergeCell ref="AH99:AH100"/>
    <mergeCell ref="L97:S98"/>
    <mergeCell ref="AB91:AD91"/>
    <mergeCell ref="D95:K96"/>
    <mergeCell ref="D89:K90"/>
    <mergeCell ref="S73:Z73"/>
    <mergeCell ref="S74:Z74"/>
    <mergeCell ref="S75:Z75"/>
    <mergeCell ref="S76:Z76"/>
    <mergeCell ref="L89:S90"/>
    <mergeCell ref="U89:Y89"/>
    <mergeCell ref="D91:K92"/>
    <mergeCell ref="D93:K94"/>
    <mergeCell ref="G84:N84"/>
    <mergeCell ref="AE89:AG90"/>
    <mergeCell ref="AI89:AK90"/>
    <mergeCell ref="AH89:AH90"/>
    <mergeCell ref="AE91:AG92"/>
    <mergeCell ref="AL97:AL98"/>
    <mergeCell ref="AM97:AO98"/>
    <mergeCell ref="AM107:AO108"/>
    <mergeCell ref="AM99:AO100"/>
    <mergeCell ref="AN117:AO120"/>
    <mergeCell ref="AI112:AK113"/>
    <mergeCell ref="AL93:AL94"/>
    <mergeCell ref="AL95:AL96"/>
    <mergeCell ref="AM95:AO96"/>
    <mergeCell ref="AI107:AK108"/>
    <mergeCell ref="AL107:AL108"/>
    <mergeCell ref="AI95:AK96"/>
    <mergeCell ref="AI99:AK100"/>
    <mergeCell ref="AM89:AO90"/>
    <mergeCell ref="AL89:AL90"/>
    <mergeCell ref="AI91:AK92"/>
    <mergeCell ref="AL91:AL92"/>
    <mergeCell ref="AM91:AO92"/>
    <mergeCell ref="E74:I74"/>
    <mergeCell ref="J74:M74"/>
    <mergeCell ref="N74:R74"/>
    <mergeCell ref="E76:I76"/>
    <mergeCell ref="J76:M76"/>
    <mergeCell ref="N76:R76"/>
    <mergeCell ref="D107:K108"/>
    <mergeCell ref="AH120:AM120"/>
    <mergeCell ref="AH84:AO84"/>
    <mergeCell ref="AE84:AG84"/>
    <mergeCell ref="L107:S108"/>
    <mergeCell ref="U107:Y107"/>
    <mergeCell ref="AH95:AH96"/>
    <mergeCell ref="AH93:AH94"/>
    <mergeCell ref="U91:Y91"/>
    <mergeCell ref="U90:AD90"/>
    <mergeCell ref="U92:AD92"/>
    <mergeCell ref="AH91:AH92"/>
    <mergeCell ref="U93:Y93"/>
    <mergeCell ref="AE93:AG94"/>
    <mergeCell ref="AE95:AG96"/>
    <mergeCell ref="AM93:AO94"/>
    <mergeCell ref="AI93:AK94"/>
    <mergeCell ref="AE55:AO55"/>
    <mergeCell ref="E70:I70"/>
    <mergeCell ref="J70:M70"/>
    <mergeCell ref="N70:Z70"/>
    <mergeCell ref="D55:K55"/>
    <mergeCell ref="L55:S55"/>
    <mergeCell ref="AN56:AO59"/>
    <mergeCell ref="T55:AD55"/>
    <mergeCell ref="E73:I73"/>
    <mergeCell ref="J73:M73"/>
    <mergeCell ref="N73:R73"/>
    <mergeCell ref="S71:Z71"/>
    <mergeCell ref="D43:K43"/>
    <mergeCell ref="L43:S43"/>
    <mergeCell ref="T43:AD43"/>
    <mergeCell ref="E72:I72"/>
    <mergeCell ref="J72:M72"/>
    <mergeCell ref="N72:R72"/>
    <mergeCell ref="E71:I71"/>
    <mergeCell ref="J71:M71"/>
    <mergeCell ref="N71:R71"/>
    <mergeCell ref="T50:AD50"/>
    <mergeCell ref="D54:K54"/>
    <mergeCell ref="D50:K50"/>
    <mergeCell ref="T54:AD54"/>
    <mergeCell ref="AE47:AO47"/>
    <mergeCell ref="AE39:AO40"/>
    <mergeCell ref="AE41:AO41"/>
    <mergeCell ref="AE42:AO42"/>
    <mergeCell ref="AE43:AO43"/>
    <mergeCell ref="AE44:AO44"/>
    <mergeCell ref="AE45:AO45"/>
    <mergeCell ref="AE46:AO46"/>
    <mergeCell ref="T42:AD42"/>
    <mergeCell ref="T46:AD46"/>
    <mergeCell ref="T44:AD44"/>
    <mergeCell ref="L54:S54"/>
    <mergeCell ref="S23:W23"/>
    <mergeCell ref="S24:W24"/>
    <mergeCell ref="S25:W25"/>
    <mergeCell ref="S26:W26"/>
    <mergeCell ref="D47:K47"/>
    <mergeCell ref="L47:S47"/>
    <mergeCell ref="T47:AD47"/>
    <mergeCell ref="J31:M31"/>
    <mergeCell ref="J32:M32"/>
    <mergeCell ref="D48:K48"/>
    <mergeCell ref="L48:S48"/>
    <mergeCell ref="T48:AD48"/>
    <mergeCell ref="D49:K49"/>
    <mergeCell ref="L49:S49"/>
    <mergeCell ref="T49:AD49"/>
    <mergeCell ref="L45:S45"/>
    <mergeCell ref="T45:AD45"/>
    <mergeCell ref="N33:R33"/>
    <mergeCell ref="D46:K46"/>
    <mergeCell ref="L46:S46"/>
    <mergeCell ref="D44:K44"/>
    <mergeCell ref="L44:S44"/>
    <mergeCell ref="D45:K45"/>
    <mergeCell ref="D42:K42"/>
    <mergeCell ref="L42:S42"/>
    <mergeCell ref="L39:S40"/>
    <mergeCell ref="N30:R30"/>
    <mergeCell ref="N31:R31"/>
    <mergeCell ref="N32:R32"/>
    <mergeCell ref="J30:M30"/>
    <mergeCell ref="D35:AP35"/>
    <mergeCell ref="J33:M33"/>
    <mergeCell ref="E33:I33"/>
    <mergeCell ref="T41:AD41"/>
    <mergeCell ref="T39:AD40"/>
    <mergeCell ref="S30:W30"/>
    <mergeCell ref="S33:W33"/>
    <mergeCell ref="S31:W31"/>
    <mergeCell ref="D36:E36"/>
    <mergeCell ref="D37:F37"/>
    <mergeCell ref="H37:K37"/>
    <mergeCell ref="Q38:AO38"/>
    <mergeCell ref="AG36:AO36"/>
    <mergeCell ref="AC36:AF36"/>
    <mergeCell ref="D41:K41"/>
    <mergeCell ref="L41:S41"/>
    <mergeCell ref="J29:M29"/>
    <mergeCell ref="N29:R29"/>
    <mergeCell ref="N28:R28"/>
    <mergeCell ref="J25:M25"/>
    <mergeCell ref="J28:M28"/>
    <mergeCell ref="J26:M26"/>
    <mergeCell ref="N25:R25"/>
    <mergeCell ref="N26:R26"/>
    <mergeCell ref="E32:I32"/>
    <mergeCell ref="E25:I25"/>
    <mergeCell ref="J27:M27"/>
    <mergeCell ref="N27:R27"/>
    <mergeCell ref="S32:W32"/>
    <mergeCell ref="S27:W27"/>
    <mergeCell ref="S28:W28"/>
    <mergeCell ref="S29:W29"/>
    <mergeCell ref="A1:C1"/>
    <mergeCell ref="D1:F1"/>
    <mergeCell ref="G1:I1"/>
    <mergeCell ref="I7:P7"/>
    <mergeCell ref="B3:J3"/>
    <mergeCell ref="J1:M1"/>
    <mergeCell ref="D39:K40"/>
    <mergeCell ref="E23:I23"/>
    <mergeCell ref="E28:I28"/>
    <mergeCell ref="E29:I29"/>
    <mergeCell ref="E30:I30"/>
    <mergeCell ref="E31:I31"/>
    <mergeCell ref="E26:I26"/>
    <mergeCell ref="E27:I27"/>
    <mergeCell ref="J23:M23"/>
    <mergeCell ref="J24:M24"/>
    <mergeCell ref="N23:R23"/>
    <mergeCell ref="N24:R24"/>
    <mergeCell ref="E24:I24"/>
    <mergeCell ref="D22:W22"/>
    <mergeCell ref="AE97:AG98"/>
    <mergeCell ref="L99:S100"/>
    <mergeCell ref="U99:Y99"/>
    <mergeCell ref="AI97:AK98"/>
    <mergeCell ref="AB99:AD99"/>
    <mergeCell ref="AH97:AH98"/>
    <mergeCell ref="AE107:AG108"/>
    <mergeCell ref="AH107:AH108"/>
    <mergeCell ref="U108:AD108"/>
    <mergeCell ref="U100:AD100"/>
    <mergeCell ref="D109:AO109"/>
    <mergeCell ref="AE99:AG100"/>
    <mergeCell ref="D110:K111"/>
    <mergeCell ref="L110:S111"/>
    <mergeCell ref="T110:AD111"/>
    <mergeCell ref="AE110:AO111"/>
    <mergeCell ref="AE112:AG113"/>
    <mergeCell ref="AH112:AH113"/>
    <mergeCell ref="D112:K113"/>
    <mergeCell ref="L112:S113"/>
    <mergeCell ref="U112:Y112"/>
    <mergeCell ref="T113:AD113"/>
    <mergeCell ref="N119:P119"/>
    <mergeCell ref="N120:P120"/>
    <mergeCell ref="AE120:AG120"/>
    <mergeCell ref="W119:AD119"/>
    <mergeCell ref="D114:AM118"/>
    <mergeCell ref="Q120:V120"/>
    <mergeCell ref="D119:M119"/>
    <mergeCell ref="AB93:AD93"/>
    <mergeCell ref="AB95:AD95"/>
    <mergeCell ref="AB97:AD97"/>
    <mergeCell ref="U95:Y95"/>
    <mergeCell ref="U97:Y97"/>
    <mergeCell ref="L93:S94"/>
    <mergeCell ref="L91:S92"/>
    <mergeCell ref="L95:S96"/>
    <mergeCell ref="AB107:AD107"/>
    <mergeCell ref="U94:AD94"/>
    <mergeCell ref="U96:AD96"/>
    <mergeCell ref="U98:AD98"/>
    <mergeCell ref="S77:Z77"/>
    <mergeCell ref="S78:Z78"/>
    <mergeCell ref="S79:Z79"/>
    <mergeCell ref="S80:Z80"/>
    <mergeCell ref="C101:C102"/>
    <mergeCell ref="C103:C104"/>
    <mergeCell ref="J79:M79"/>
    <mergeCell ref="E80:I80"/>
    <mergeCell ref="J80:M80"/>
    <mergeCell ref="N77:R77"/>
    <mergeCell ref="N79:R79"/>
    <mergeCell ref="N80:R80"/>
    <mergeCell ref="E77:I77"/>
    <mergeCell ref="J77:M77"/>
    <mergeCell ref="E78:I78"/>
    <mergeCell ref="J78:M78"/>
    <mergeCell ref="E79:I79"/>
    <mergeCell ref="N78:R78"/>
    <mergeCell ref="D86:AO86"/>
    <mergeCell ref="AE87:AO88"/>
    <mergeCell ref="D83:F83"/>
    <mergeCell ref="G83:N83"/>
    <mergeCell ref="AL99:AL100"/>
    <mergeCell ref="AB89:AD89"/>
    <mergeCell ref="AL101:AL102"/>
    <mergeCell ref="AM101:AO102"/>
    <mergeCell ref="U102:AD102"/>
    <mergeCell ref="D103:K104"/>
    <mergeCell ref="L103:S104"/>
    <mergeCell ref="U103:Y103"/>
    <mergeCell ref="AB103:AD103"/>
    <mergeCell ref="AE103:AG104"/>
    <mergeCell ref="C105:C106"/>
    <mergeCell ref="D101:K102"/>
    <mergeCell ref="L101:S102"/>
    <mergeCell ref="U101:Y101"/>
    <mergeCell ref="AB101:AD101"/>
    <mergeCell ref="AE101:AG102"/>
    <mergeCell ref="D51:AO51"/>
    <mergeCell ref="G36:O36"/>
    <mergeCell ref="AH105:AH106"/>
    <mergeCell ref="AI105:AK106"/>
    <mergeCell ref="AL105:AL106"/>
    <mergeCell ref="AM105:AO106"/>
    <mergeCell ref="U106:AD106"/>
    <mergeCell ref="Q119:V119"/>
    <mergeCell ref="AE119:AG119"/>
    <mergeCell ref="AH119:AM119"/>
    <mergeCell ref="AL112:AL113"/>
    <mergeCell ref="AM112:AO113"/>
    <mergeCell ref="AH103:AH104"/>
    <mergeCell ref="AI103:AK104"/>
    <mergeCell ref="AL103:AL104"/>
    <mergeCell ref="AM103:AO104"/>
    <mergeCell ref="U104:AD104"/>
    <mergeCell ref="D105:K106"/>
    <mergeCell ref="L105:S106"/>
    <mergeCell ref="U105:Y105"/>
    <mergeCell ref="AB105:AD105"/>
    <mergeCell ref="AE105:AG106"/>
    <mergeCell ref="AH101:AH102"/>
    <mergeCell ref="AI101:AK102"/>
  </mergeCells>
  <phoneticPr fontId="1"/>
  <printOptions horizontalCentered="1"/>
  <pageMargins left="0.59055118110236227" right="0.39370078740157483" top="0.59055118110236227" bottom="0.59055118110236227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基本ｼｰﾄ</vt:lpstr>
      <vt:lpstr>連絡票</vt:lpstr>
      <vt:lpstr>異動連絡票</vt:lpstr>
      <vt:lpstr>異動連絡票!Print_Area</vt:lpstr>
      <vt:lpstr>連絡票!Print_Area</vt:lpstr>
      <vt:lpstr>人事異動連修票</vt:lpstr>
      <vt:lpstr>退職者連絡票</vt:lpstr>
      <vt:lpstr>連絡票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鹿児島市教育委員会</dc:creator>
  <cp:lastModifiedBy>K,Saito</cp:lastModifiedBy>
  <cp:lastPrinted>2015-09-11T04:31:06Z</cp:lastPrinted>
  <dcterms:created xsi:type="dcterms:W3CDTF">2004-03-15T02:50:27Z</dcterms:created>
  <dcterms:modified xsi:type="dcterms:W3CDTF">2015-09-11T06:58:30Z</dcterms:modified>
</cp:coreProperties>
</file>